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8" sheetId="1" r:id="rId1"/>
  </sheets>
  <definedNames>
    <definedName name="Excel_BuiltIn_Print_Titles" localSheetId="0">'8'!$10:$10</definedName>
    <definedName name="Excel_BuiltIn_Print_Titles_1">#REF!</definedName>
    <definedName name="Excel_BuiltIn_Print_Titles_2">#REF!</definedName>
  </definedNames>
  <calcPr fullCalcOnLoad="1"/>
</workbook>
</file>

<file path=xl/sharedStrings.xml><?xml version="1.0" encoding="utf-8"?>
<sst xmlns="http://schemas.openxmlformats.org/spreadsheetml/2006/main" count="195" uniqueCount="102">
  <si>
    <t>Наименование</t>
  </si>
  <si>
    <t>Целевая статья</t>
  </si>
  <si>
    <t>Вид расхо- дов</t>
  </si>
  <si>
    <t>Иные закупки товаров, работ и услуг для обеспечения государственных (муниципальных) нужд</t>
  </si>
  <si>
    <t>240</t>
  </si>
  <si>
    <t>2720000000</t>
  </si>
  <si>
    <t>Оценка недвижимости, признание прав и регулирование отношений по государственной и муниципальной собственности,разработка проектно-сметной документации</t>
  </si>
  <si>
    <t>2720090010</t>
  </si>
  <si>
    <t>Закупка товаров, работ и услуг для обеспечения государственных (муниципальных) нужд</t>
  </si>
  <si>
    <t>200</t>
  </si>
  <si>
    <t>Реализация муниципальной подпрограммы по гражданской обороне,предупреждению и ликвидации чрезвычайных ситуаций</t>
  </si>
  <si>
    <t>2900000000</t>
  </si>
  <si>
    <t>2910000000</t>
  </si>
  <si>
    <t>2910090010</t>
  </si>
  <si>
    <t>2920000000</t>
  </si>
  <si>
    <t>2920090010</t>
  </si>
  <si>
    <t>3210090010</t>
  </si>
  <si>
    <t>Содержание,ремонт и капитальный ремонт муниципального жилищного фонда</t>
  </si>
  <si>
    <t>Иные бюджетные ассигнования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</si>
  <si>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</si>
  <si>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Компенсация выпадающих доходов организациям,предоставляющим населению услуги по муниципальной бане, по тарифам, не обеспечивающим возмещение издержек</t>
  </si>
  <si>
    <t>Уличное освещение</t>
  </si>
  <si>
    <t xml:space="preserve">Прочие мероприятия по благоустройству </t>
  </si>
  <si>
    <t>Мероприятия по содержанию кладбища</t>
  </si>
  <si>
    <t>Развитие территориального общественного самоуправления Архангельской области</t>
  </si>
  <si>
    <t>Библиотеки</t>
  </si>
  <si>
    <t>4110090010</t>
  </si>
  <si>
    <t>4110090020</t>
  </si>
  <si>
    <t>4110090030</t>
  </si>
  <si>
    <t>4110000000</t>
  </si>
  <si>
    <t>3210000000</t>
  </si>
  <si>
    <t>800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</si>
  <si>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</si>
  <si>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</si>
  <si>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Муниципальная подпрограмма "Обеспечение пожарной безопасности " </t>
  </si>
  <si>
    <t>610</t>
  </si>
  <si>
    <t>Реализация муниципальной программы по развитию ТОС</t>
  </si>
  <si>
    <t>Поддержка  государственных программ субъектов Российской Федерации и муниципальных программ формирования современной городской среды</t>
  </si>
  <si>
    <t>432F255550</t>
  </si>
  <si>
    <t>Реализация муниципальной программы "Формирование современной городской среды на территории муниципального образования "Обозерское" на 2018-2022гг."</t>
  </si>
  <si>
    <t>Дома культуры, клубы</t>
  </si>
  <si>
    <t>Муниципальная подпрограмма "Гражданская оборона,предупреждение и ликвидация чрезвычайных ситуаций в МО "Обозерское" на 2018-2022гг."</t>
  </si>
  <si>
    <t xml:space="preserve"> от _______ 2020 г. № _____</t>
  </si>
  <si>
    <t>Сумма, тыс. рублей</t>
  </si>
  <si>
    <t>2021 год</t>
  </si>
  <si>
    <t>2022 год</t>
  </si>
  <si>
    <t>2023 год</t>
  </si>
  <si>
    <t>Субсидии бюджетным учреждениям</t>
  </si>
  <si>
    <t>Уплата налогов, сборов и иных платежей</t>
  </si>
  <si>
    <t>Межбюджетные трансферты</t>
  </si>
  <si>
    <t>Иные межбюджетные трансферты</t>
  </si>
  <si>
    <t xml:space="preserve">муниципального образования "Обозерское"  </t>
  </si>
  <si>
    <t xml:space="preserve">Плесецкого муниципального района Архангельской области </t>
  </si>
  <si>
    <t>к решению Совета депутатов четвертого созыва</t>
  </si>
  <si>
    <t>9</t>
  </si>
  <si>
    <t>Реализация муниципальной программы  "Развитие имущественно-земельных отношений муниципального образования "Обозерское" на 2018-2022 годы"</t>
  </si>
  <si>
    <t>1. Муниципальная программа "Развитие имущественно-земельных отношений муниципального образования "Обозерское" на 2018-2022 годы"</t>
  </si>
  <si>
    <t>2. Муниципальная программа "Гражданская оборона,предупреждение и ликвидация чрезвычайных ситуаций,противодействие терроризму и экстремизму,обеспечение пожарной безопасности и безопасности людей на водных объектах в МО "Обозерское" на 2018-2022гг."</t>
  </si>
  <si>
    <t>Мероприятия в сфере обеспечения  пожарной безопасности,осуществляемые органами местного самоуправления</t>
  </si>
  <si>
    <t>3. Программа комплексного развития транспортной инфраструктуры муниципального образования "Обозерское" на период до 2027 года</t>
  </si>
  <si>
    <t xml:space="preserve">Приложение № 6
</t>
  </si>
  <si>
    <t>Обеспечение мероприятий по капитальному ремонту и содержанию муниципальных автомобильных дорог общего пользования</t>
  </si>
  <si>
    <t>Мероприятия в сфере дорожного хозяйства</t>
  </si>
  <si>
    <t>4. Муниципальная программа "Поддержка жилищного фонда муниципального образования "Обозерское"на 2018-2022 гг.</t>
  </si>
  <si>
    <t xml:space="preserve">Реализация программы по поддержке жилищного фонда </t>
  </si>
  <si>
    <t>Мероприятия в области жилищного хозяйства</t>
  </si>
  <si>
    <t>Cоздание условий для обеспечения доступным и комфортным жильём жителей Архангельской области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</si>
  <si>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</si>
  <si>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</si>
  <si>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Мероприятия по переселению граждан из аварийного жилищного фонда</t>
  </si>
  <si>
    <t>Расходы на содержание программных продуктов,услуг,работ,материальных затрат,основных средств,оплату взносов на капитальный ремонт общего имущества в многоквартирных домах муниципального жилищного фонда и другие расходы, необходимые для учета и поступления платы за наем муниципального жилфонда</t>
  </si>
  <si>
    <t>Расходы за теплоснабжение, электроснабжение, водоснабжение и водоотведение организациям, предоставляющим коммунальные услуги населению по муниципальному жилищному фонду</t>
  </si>
  <si>
    <t xml:space="preserve">Расходы на изготовление смет и экспертиз, оценку рыночной стоимости и проведение инвентаризации муниципального имущества </t>
  </si>
  <si>
    <t>Прочие непрограммные мероприятия по вопросам жилищного хозяйства</t>
  </si>
  <si>
    <t>Изъятие жилого помещения, связанного с признанием жилья аварийным и подлежащим сносу</t>
  </si>
  <si>
    <t>4110090040</t>
  </si>
  <si>
    <t>850</t>
  </si>
  <si>
    <t>5. Муниципальная программа "Программа комплексного развития коммунальной инфраструктуры муниципального образования "Обозерское" на период до 2035г."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</si>
  <si>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</si>
  <si>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810</t>
  </si>
  <si>
    <t>6. Муниципальная программа "Благоустройство территории МО "Обозерское"на 2018-2022 годы"</t>
  </si>
  <si>
    <t>Реализация прочих непрограммных мероприятий по благоустройству</t>
  </si>
  <si>
    <t>Прочие непрограммные мероприятия по вопросам благоустройства</t>
  </si>
  <si>
    <t>Прочие мероприятия по софинансированию муниципальных программ</t>
  </si>
  <si>
    <t>Софинансирование муниципальных программ по формированию современной городской среды</t>
  </si>
  <si>
    <t>Реализация программы по развитию культуры и сохранение культурного наследия на территории МО "Обозерское"</t>
  </si>
  <si>
    <t>7. Муниципальная программа "Формирование современной городской среды на территории муниципального образования "Обозерское" на 2018-2022 гг."</t>
  </si>
  <si>
    <t>8. Муниципальная программа "Развитие территориального общественного самоуправления на территории муниципального образования"Обозерское" на 2018-2022 годы"</t>
  </si>
  <si>
    <t>9. Муниципальная программа "Развитие культуры и сохранение культурного наследия на территории МО "Обозерское" на 2018-2022 годы"</t>
  </si>
  <si>
    <t>43900S3670</t>
  </si>
  <si>
    <t>Обслуживание государственного и муниципального долга</t>
  </si>
  <si>
    <t>Обслуживание    муниципального долга</t>
  </si>
  <si>
    <t>Процентные платежи по муниципальному долгу</t>
  </si>
  <si>
    <t>Обслуживание государственного  (муниципального) долга</t>
  </si>
  <si>
    <t>9000000000</t>
  </si>
  <si>
    <t>9110000000</t>
  </si>
  <si>
    <t>9110090010</t>
  </si>
  <si>
    <t>700</t>
  </si>
  <si>
    <t>730</t>
  </si>
  <si>
    <t>ИТОГО: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</si>
  <si>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бюджета муниципального образования "Обозерское" Плесецкого муниципального района Архангельской области  на 2021 год и на плановый период 2022 и 2023 года</t>
  </si>
  <si>
    <t>Проект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</si>
</sst>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\-??_р_._-;_-@_-"/>
    <numFmt numFmtId="173" formatCode="_-* #,##0.00_р_._-;\-* #,##0.00_р_._-;_-* \-??_р_._-;_-@_-"/>
    <numFmt numFmtId="174" formatCode="_-* #,##0.0_р_._-;\-* #,##0.0_р_._-;_-* \-?_р_._-;_-@_-"/>
    <numFmt numFmtId="175" formatCode="_-* #,##0.0_р_._-;\-* #,##0.0_р_._-;_-* &quot;-&quot;?_р_._-;_-@_-"/>
    <numFmt numFmtId="176" formatCode="0.0"/>
    <numFmt numFmtId="177" formatCode="#,##0.0"/>
    <numFmt numFmtId="178" formatCode="0#"/>
    <numFmt numFmtId="179" formatCode="000000"/>
    <numFmt numFmtId="180" formatCode="[$-FC19]d\ mmmm\ yyyy\ &quot;г.&quot;"/>
  </numFmts>
  <fonts count="5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1" fillId="0" borderId="11" xfId="0" applyFont="1" applyBorder="1" applyAlignment="1">
      <alignment horizontal="justify" vertical="distributed"/>
    </xf>
    <xf numFmtId="0" fontId="51" fillId="33" borderId="11" xfId="0" applyFont="1" applyFill="1" applyBorder="1" applyAlignment="1">
      <alignment horizontal="justify" vertical="distributed"/>
    </xf>
    <xf numFmtId="0" fontId="2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/>
    </xf>
    <xf numFmtId="176" fontId="5" fillId="33" borderId="11" xfId="59" applyNumberFormat="1" applyFont="1" applyFill="1" applyBorder="1" applyAlignment="1">
      <alignment horizontal="center"/>
    </xf>
    <xf numFmtId="176" fontId="2" fillId="33" borderId="11" xfId="59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 horizontal="justify" vertical="justify" wrapText="1"/>
    </xf>
    <xf numFmtId="0" fontId="5" fillId="33" borderId="12" xfId="0" applyNumberFormat="1" applyFont="1" applyFill="1" applyBorder="1" applyAlignment="1">
      <alignment horizontal="justify" vertical="justify" wrapText="1"/>
    </xf>
    <xf numFmtId="0" fontId="5" fillId="33" borderId="11" xfId="0" applyNumberFormat="1" applyFont="1" applyFill="1" applyBorder="1" applyAlignment="1">
      <alignment horizontal="justify" vertical="justify" wrapText="1"/>
    </xf>
    <xf numFmtId="0" fontId="5" fillId="33" borderId="11" xfId="0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justify" vertical="justify"/>
    </xf>
    <xf numFmtId="0" fontId="2" fillId="0" borderId="11" xfId="0" applyFont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5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52" fillId="33" borderId="13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justify" vertical="justify" wrapText="1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horizontal="left" vertical="distributed" wrapText="1"/>
    </xf>
    <xf numFmtId="0" fontId="5" fillId="34" borderId="12" xfId="0" applyFont="1" applyFill="1" applyBorder="1" applyAlignment="1">
      <alignment horizontal="justify" vertical="justify" wrapText="1"/>
    </xf>
    <xf numFmtId="49" fontId="5" fillId="34" borderId="11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/>
    </xf>
    <xf numFmtId="176" fontId="5" fillId="34" borderId="11" xfId="59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178" fontId="52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77" fontId="55" fillId="0" borderId="0" xfId="0" applyNumberFormat="1" applyFont="1" applyFill="1" applyBorder="1" applyAlignment="1">
      <alignment horizontal="right" vertical="center" wrapText="1"/>
    </xf>
    <xf numFmtId="177" fontId="56" fillId="0" borderId="0" xfId="0" applyNumberFormat="1" applyFont="1" applyFill="1" applyBorder="1" applyAlignment="1">
      <alignment horizontal="right" vertical="center" wrapText="1"/>
    </xf>
    <xf numFmtId="178" fontId="56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177" fontId="54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left" vertical="center" wrapText="1"/>
    </xf>
    <xf numFmtId="177" fontId="52" fillId="0" borderId="0" xfId="0" applyNumberFormat="1" applyFont="1" applyFill="1" applyBorder="1" applyAlignment="1">
      <alignment horizontal="right" vertical="center" wrapText="1"/>
    </xf>
    <xf numFmtId="177" fontId="52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 wrapText="1"/>
    </xf>
    <xf numFmtId="177" fontId="54" fillId="0" borderId="0" xfId="0" applyNumberFormat="1" applyFont="1" applyFill="1" applyBorder="1" applyAlignment="1">
      <alignment horizontal="right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179" fontId="52" fillId="0" borderId="0" xfId="0" applyNumberFormat="1" applyFont="1" applyFill="1" applyBorder="1" applyAlignment="1">
      <alignment vertical="center" wrapText="1"/>
    </xf>
    <xf numFmtId="4" fontId="52" fillId="0" borderId="0" xfId="0" applyNumberFormat="1" applyFont="1" applyFill="1" applyBorder="1" applyAlignment="1">
      <alignment horizontal="left" vertical="center" wrapText="1"/>
    </xf>
    <xf numFmtId="49" fontId="52" fillId="0" borderId="0" xfId="0" applyNumberFormat="1" applyFont="1" applyFill="1" applyBorder="1" applyAlignment="1">
      <alignment horizontal="justify" vertical="center" wrapText="1"/>
    </xf>
    <xf numFmtId="0" fontId="54" fillId="0" borderId="0" xfId="0" applyFont="1" applyFill="1" applyBorder="1" applyAlignment="1">
      <alignment horizontal="left" vertical="center" wrapText="1"/>
    </xf>
    <xf numFmtId="177" fontId="55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justify" vertical="justify" wrapText="1"/>
    </xf>
    <xf numFmtId="0" fontId="7" fillId="0" borderId="11" xfId="0" applyFont="1" applyFill="1" applyBorder="1" applyAlignment="1">
      <alignment horizontal="justify"/>
    </xf>
    <xf numFmtId="176" fontId="7" fillId="33" borderId="11" xfId="59" applyNumberFormat="1" applyFont="1" applyFill="1" applyBorder="1" applyAlignment="1">
      <alignment horizontal="center"/>
    </xf>
    <xf numFmtId="176" fontId="2" fillId="34" borderId="11" xfId="0" applyNumberFormat="1" applyFont="1" applyFill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justify"/>
    </xf>
    <xf numFmtId="0" fontId="7" fillId="0" borderId="12" xfId="0" applyFont="1" applyBorder="1" applyAlignment="1">
      <alignment horizontal="justify" vertical="distributed" wrapText="1"/>
    </xf>
    <xf numFmtId="0" fontId="7" fillId="0" borderId="12" xfId="0" applyFont="1" applyBorder="1" applyAlignment="1">
      <alignment horizontal="left" vertical="distributed" wrapText="1"/>
    </xf>
    <xf numFmtId="0" fontId="8" fillId="0" borderId="12" xfId="0" applyFont="1" applyFill="1" applyBorder="1" applyAlignment="1">
      <alignment horizontal="justify" vertical="justify" wrapText="1"/>
    </xf>
    <xf numFmtId="0" fontId="7" fillId="0" borderId="12" xfId="0" applyFont="1" applyFill="1" applyBorder="1" applyAlignment="1">
      <alignment horizontal="justify" vertical="justify" wrapText="1"/>
    </xf>
    <xf numFmtId="0" fontId="7" fillId="0" borderId="12" xfId="0" applyFont="1" applyFill="1" applyBorder="1" applyAlignment="1">
      <alignment horizontal="justify" wrapText="1"/>
    </xf>
    <xf numFmtId="49" fontId="2" fillId="33" borderId="13" xfId="0" applyNumberFormat="1" applyFont="1" applyFill="1" applyBorder="1" applyAlignment="1">
      <alignment horizontal="left"/>
    </xf>
    <xf numFmtId="176" fontId="7" fillId="0" borderId="11" xfId="59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justify" vertical="justify" wrapText="1"/>
    </xf>
    <xf numFmtId="176" fontId="7" fillId="0" borderId="11" xfId="59" applyNumberFormat="1" applyFont="1" applyBorder="1" applyAlignment="1">
      <alignment horizontal="center"/>
    </xf>
    <xf numFmtId="176" fontId="7" fillId="33" borderId="11" xfId="59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justify"/>
    </xf>
    <xf numFmtId="0" fontId="8" fillId="0" borderId="12" xfId="0" applyFont="1" applyFill="1" applyBorder="1" applyAlignment="1">
      <alignment horizontal="left" vertical="justify" wrapText="1"/>
    </xf>
    <xf numFmtId="0" fontId="8" fillId="33" borderId="11" xfId="0" applyFont="1" applyFill="1" applyBorder="1" applyAlignment="1">
      <alignment horizontal="justify" vertical="justify" wrapText="1"/>
    </xf>
    <xf numFmtId="0" fontId="51" fillId="0" borderId="11" xfId="0" applyFont="1" applyBorder="1" applyAlignment="1">
      <alignment/>
    </xf>
    <xf numFmtId="0" fontId="9" fillId="0" borderId="12" xfId="0" applyFont="1" applyBorder="1" applyAlignment="1">
      <alignment horizontal="justify" vertical="justify" wrapText="1"/>
    </xf>
    <xf numFmtId="0" fontId="7" fillId="33" borderId="11" xfId="0" applyFont="1" applyFill="1" applyBorder="1" applyAlignment="1">
      <alignment horizontal="justify" vertical="justify" wrapText="1"/>
    </xf>
    <xf numFmtId="0" fontId="8" fillId="0" borderId="11" xfId="0" applyFont="1" applyBorder="1" applyAlignment="1">
      <alignment horizontal="justify" vertical="justify"/>
    </xf>
    <xf numFmtId="0" fontId="7" fillId="0" borderId="11" xfId="0" applyFont="1" applyBorder="1" applyAlignment="1">
      <alignment horizontal="justify" vertical="justify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2" fontId="7" fillId="33" borderId="11" xfId="59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8" fillId="34" borderId="11" xfId="0" applyFont="1" applyFill="1" applyBorder="1" applyAlignment="1">
      <alignment horizontal="justify" vertical="justify"/>
    </xf>
    <xf numFmtId="49" fontId="8" fillId="34" borderId="11" xfId="0" applyNumberFormat="1" applyFont="1" applyFill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0" fontId="5" fillId="34" borderId="11" xfId="0" applyFont="1" applyFill="1" applyBorder="1" applyAlignment="1">
      <alignment horizontal="justify"/>
    </xf>
    <xf numFmtId="49" fontId="2" fillId="34" borderId="11" xfId="0" applyNumberFormat="1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justify" vertical="justify" wrapText="1"/>
    </xf>
    <xf numFmtId="0" fontId="7" fillId="34" borderId="11" xfId="0" applyFont="1" applyFill="1" applyBorder="1" applyAlignment="1">
      <alignment horizontal="left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7" fontId="52" fillId="33" borderId="12" xfId="0" applyNumberFormat="1" applyFont="1" applyFill="1" applyBorder="1" applyAlignment="1">
      <alignment horizontal="center" vertical="center" wrapText="1"/>
    </xf>
    <xf numFmtId="177" fontId="52" fillId="33" borderId="14" xfId="0" applyNumberFormat="1" applyFont="1" applyFill="1" applyBorder="1" applyAlignment="1">
      <alignment horizontal="center" vertical="center" wrapText="1"/>
    </xf>
    <xf numFmtId="177" fontId="52" fillId="33" borderId="15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zoomScale="91" zoomScaleNormal="91" zoomScalePageLayoutView="0" workbookViewId="0" topLeftCell="A1">
      <selection activeCell="H11" sqref="H11:H12"/>
    </sheetView>
  </sheetViews>
  <sheetFormatPr defaultColWidth="9.00390625" defaultRowHeight="12.75"/>
  <cols>
    <col min="1" max="1" width="38.875" style="0" customWidth="1"/>
    <col min="2" max="2" width="21.125" style="0" customWidth="1"/>
    <col min="3" max="3" width="9.25390625" style="0" customWidth="1"/>
    <col min="4" max="4" width="13.625" style="0" customWidth="1"/>
    <col min="5" max="5" width="14.125" style="0" customWidth="1"/>
    <col min="7" max="7" width="9.125" style="0" customWidth="1"/>
    <col min="8" max="8" width="38.875" style="0" customWidth="1"/>
    <col min="9" max="9" width="21.125" style="0" customWidth="1"/>
    <col min="10" max="10" width="9.125" style="0" customWidth="1"/>
    <col min="11" max="12" width="13.625" style="0" customWidth="1"/>
    <col min="13" max="13" width="14.125" style="0" customWidth="1"/>
  </cols>
  <sheetData>
    <row r="1" spans="2:6" ht="15.75" customHeight="1">
      <c r="B1" s="19"/>
      <c r="C1" s="20"/>
      <c r="D1" s="115" t="s">
        <v>60</v>
      </c>
      <c r="E1" s="115"/>
      <c r="F1" s="115"/>
    </row>
    <row r="2" spans="1:6" ht="38.25" customHeight="1">
      <c r="A2" t="s">
        <v>101</v>
      </c>
      <c r="B2" s="19"/>
      <c r="C2" s="21"/>
      <c r="D2" s="116" t="s">
        <v>53</v>
      </c>
      <c r="E2" s="116"/>
      <c r="F2" s="116"/>
    </row>
    <row r="3" spans="2:6" ht="21" customHeight="1">
      <c r="B3" s="19"/>
      <c r="C3" s="112" t="s">
        <v>51</v>
      </c>
      <c r="D3" s="112"/>
      <c r="E3" s="112"/>
      <c r="F3" s="112"/>
    </row>
    <row r="4" spans="2:14" ht="28.5" customHeight="1">
      <c r="B4" s="19"/>
      <c r="C4" s="112" t="s">
        <v>52</v>
      </c>
      <c r="D4" s="112"/>
      <c r="E4" s="112"/>
      <c r="F4" s="112"/>
      <c r="H4" s="37"/>
      <c r="I4" s="37"/>
      <c r="J4" s="37"/>
      <c r="K4" s="37"/>
      <c r="L4" s="37"/>
      <c r="M4" s="37"/>
      <c r="N4" s="37"/>
    </row>
    <row r="5" spans="2:15" ht="27" customHeight="1">
      <c r="B5" s="19"/>
      <c r="C5" s="22"/>
      <c r="D5" s="117" t="s">
        <v>42</v>
      </c>
      <c r="E5" s="117"/>
      <c r="F5" s="117"/>
      <c r="H5" s="37"/>
      <c r="I5" s="38"/>
      <c r="J5" s="39"/>
      <c r="K5" s="40"/>
      <c r="L5" s="113"/>
      <c r="M5" s="113"/>
      <c r="N5" s="113"/>
      <c r="O5" s="26"/>
    </row>
    <row r="6" spans="2:15" ht="39" customHeight="1">
      <c r="B6" s="19"/>
      <c r="C6" s="22"/>
      <c r="D6" s="23"/>
      <c r="E6" s="23"/>
      <c r="F6" s="23"/>
      <c r="H6" s="37"/>
      <c r="I6" s="38"/>
      <c r="J6" s="41"/>
      <c r="K6" s="41"/>
      <c r="L6" s="114"/>
      <c r="M6" s="114"/>
      <c r="N6" s="114"/>
      <c r="O6" s="26"/>
    </row>
    <row r="7" spans="1:10" ht="72.75" customHeight="1">
      <c r="A7" s="127" t="s">
        <v>100</v>
      </c>
      <c r="B7" s="127"/>
      <c r="C7" s="127"/>
      <c r="D7" s="127"/>
      <c r="E7" s="127"/>
      <c r="F7" s="127"/>
      <c r="H7" s="37"/>
      <c r="I7" s="38"/>
      <c r="J7" s="42"/>
    </row>
    <row r="8" spans="1:15" ht="39" customHeight="1">
      <c r="A8" s="120" t="s">
        <v>0</v>
      </c>
      <c r="B8" s="121" t="s">
        <v>1</v>
      </c>
      <c r="C8" s="121" t="s">
        <v>2</v>
      </c>
      <c r="D8" s="122" t="s">
        <v>43</v>
      </c>
      <c r="E8" s="123"/>
      <c r="F8" s="124"/>
      <c r="H8" s="38"/>
      <c r="I8" s="119"/>
      <c r="J8" s="119"/>
      <c r="K8" s="119"/>
      <c r="L8" s="119"/>
      <c r="M8" s="119"/>
      <c r="N8" s="119"/>
      <c r="O8" s="25"/>
    </row>
    <row r="9" spans="1:14" ht="24.75" customHeight="1">
      <c r="A9" s="120"/>
      <c r="B9" s="121"/>
      <c r="C9" s="121"/>
      <c r="D9" s="24" t="s">
        <v>44</v>
      </c>
      <c r="E9" s="24" t="s">
        <v>45</v>
      </c>
      <c r="F9" s="24" t="s">
        <v>46</v>
      </c>
      <c r="H9" s="38"/>
      <c r="I9" s="42"/>
      <c r="J9" s="42"/>
      <c r="K9" s="43"/>
      <c r="L9" s="43"/>
      <c r="M9" s="43"/>
      <c r="N9" s="37"/>
    </row>
    <row r="10" spans="1:14" ht="15.75" customHeight="1">
      <c r="A10" s="27">
        <v>1</v>
      </c>
      <c r="B10" s="27">
        <v>2</v>
      </c>
      <c r="C10" s="27">
        <v>6</v>
      </c>
      <c r="D10" s="28">
        <v>8</v>
      </c>
      <c r="E10" s="28" t="s">
        <v>54</v>
      </c>
      <c r="F10" s="28">
        <v>10</v>
      </c>
      <c r="H10" s="119"/>
      <c r="I10" s="119"/>
      <c r="J10" s="119"/>
      <c r="K10" s="119"/>
      <c r="L10" s="119"/>
      <c r="M10" s="119"/>
      <c r="N10" s="37"/>
    </row>
    <row r="11" spans="1:14" ht="61.5" customHeight="1">
      <c r="A11" s="33" t="s">
        <v>56</v>
      </c>
      <c r="B11" s="34" t="s">
        <v>5</v>
      </c>
      <c r="C11" s="35"/>
      <c r="D11" s="36">
        <f>D14</f>
        <v>325.8</v>
      </c>
      <c r="E11" s="36">
        <f>E14</f>
        <v>191</v>
      </c>
      <c r="F11" s="36">
        <f>F14</f>
        <v>125</v>
      </c>
      <c r="H11" s="125"/>
      <c r="I11" s="125"/>
      <c r="J11" s="125"/>
      <c r="K11" s="126"/>
      <c r="L11" s="126"/>
      <c r="M11" s="126"/>
      <c r="N11" s="37"/>
    </row>
    <row r="12" spans="1:14" ht="53.25" customHeight="1">
      <c r="A12" s="30" t="s">
        <v>55</v>
      </c>
      <c r="B12" s="5" t="s">
        <v>7</v>
      </c>
      <c r="C12" s="5"/>
      <c r="D12" s="8">
        <f aca="true" t="shared" si="0" ref="D12:F14">D13</f>
        <v>325.8</v>
      </c>
      <c r="E12" s="8">
        <f t="shared" si="0"/>
        <v>191</v>
      </c>
      <c r="F12" s="8">
        <f t="shared" si="0"/>
        <v>125</v>
      </c>
      <c r="H12" s="125"/>
      <c r="I12" s="125"/>
      <c r="J12" s="125"/>
      <c r="K12" s="44"/>
      <c r="L12" s="44"/>
      <c r="M12" s="44"/>
      <c r="N12" s="37"/>
    </row>
    <row r="13" spans="1:14" ht="51.75" customHeight="1">
      <c r="A13" s="31" t="s">
        <v>6</v>
      </c>
      <c r="B13" s="5" t="s">
        <v>7</v>
      </c>
      <c r="D13" s="8">
        <f t="shared" si="0"/>
        <v>325.8</v>
      </c>
      <c r="E13" s="8">
        <f t="shared" si="0"/>
        <v>191</v>
      </c>
      <c r="F13" s="8">
        <f t="shared" si="0"/>
        <v>125</v>
      </c>
      <c r="H13" s="45"/>
      <c r="I13" s="46"/>
      <c r="J13" s="47"/>
      <c r="K13" s="48"/>
      <c r="L13" s="48"/>
      <c r="M13" s="48"/>
      <c r="N13" s="37"/>
    </row>
    <row r="14" spans="1:14" ht="37.5" customHeight="1">
      <c r="A14" s="32" t="s">
        <v>8</v>
      </c>
      <c r="B14" s="5" t="s">
        <v>7</v>
      </c>
      <c r="C14" s="9" t="s">
        <v>9</v>
      </c>
      <c r="D14" s="8">
        <f t="shared" si="0"/>
        <v>325.8</v>
      </c>
      <c r="E14" s="8">
        <f t="shared" si="0"/>
        <v>191</v>
      </c>
      <c r="F14" s="8">
        <f t="shared" si="0"/>
        <v>125</v>
      </c>
      <c r="H14" s="45"/>
      <c r="I14" s="46"/>
      <c r="J14" s="47"/>
      <c r="K14" s="49"/>
      <c r="L14" s="49"/>
      <c r="M14" s="49"/>
      <c r="N14" s="37"/>
    </row>
    <row r="15" spans="1:14" ht="43.5" customHeight="1">
      <c r="A15" s="30" t="s">
        <v>3</v>
      </c>
      <c r="B15" s="5" t="s">
        <v>7</v>
      </c>
      <c r="C15" s="9" t="s">
        <v>4</v>
      </c>
      <c r="D15" s="7">
        <v>325.8</v>
      </c>
      <c r="E15" s="7">
        <v>191</v>
      </c>
      <c r="F15" s="7">
        <v>125</v>
      </c>
      <c r="H15" s="45"/>
      <c r="I15" s="50"/>
      <c r="J15" s="51"/>
      <c r="K15" s="52"/>
      <c r="L15" s="52"/>
      <c r="M15" s="52"/>
      <c r="N15" s="37"/>
    </row>
    <row r="16" spans="1:14" ht="105.75" customHeight="1">
      <c r="A16" s="69" t="s">
        <v>57</v>
      </c>
      <c r="B16" s="34" t="s">
        <v>11</v>
      </c>
      <c r="C16" s="35"/>
      <c r="D16" s="36">
        <f>D17+D21</f>
        <v>200</v>
      </c>
      <c r="E16" s="36">
        <f>E17+E21</f>
        <v>69.1</v>
      </c>
      <c r="F16" s="36">
        <f>F17+F21</f>
        <v>110.6</v>
      </c>
      <c r="H16" s="53"/>
      <c r="I16" s="50"/>
      <c r="J16" s="44"/>
      <c r="K16" s="54"/>
      <c r="L16" s="54"/>
      <c r="M16" s="55"/>
      <c r="N16" s="37"/>
    </row>
    <row r="17" spans="1:14" ht="66" customHeight="1" hidden="1">
      <c r="A17" s="11" t="s">
        <v>41</v>
      </c>
      <c r="B17" s="5" t="s">
        <v>12</v>
      </c>
      <c r="C17" s="6"/>
      <c r="D17" s="18"/>
      <c r="E17" s="8">
        <f>E18</f>
        <v>0</v>
      </c>
      <c r="F17" s="18"/>
      <c r="H17" s="53"/>
      <c r="I17" s="50"/>
      <c r="J17" s="44"/>
      <c r="K17" s="54"/>
      <c r="L17" s="54"/>
      <c r="M17" s="55"/>
      <c r="N17" s="37"/>
    </row>
    <row r="18" spans="1:14" ht="48.75" customHeight="1" hidden="1">
      <c r="A18" s="12" t="s">
        <v>10</v>
      </c>
      <c r="B18" s="5" t="s">
        <v>13</v>
      </c>
      <c r="C18" s="6"/>
      <c r="D18" s="18"/>
      <c r="E18" s="8">
        <f>E20</f>
        <v>0</v>
      </c>
      <c r="F18" s="18"/>
      <c r="H18" s="56"/>
      <c r="I18" s="46"/>
      <c r="J18" s="44"/>
      <c r="K18" s="54"/>
      <c r="L18" s="54"/>
      <c r="M18" s="55"/>
      <c r="N18" s="37"/>
    </row>
    <row r="19" spans="1:14" ht="35.25" customHeight="1" hidden="1">
      <c r="A19" s="2" t="s">
        <v>8</v>
      </c>
      <c r="B19" s="5" t="s">
        <v>13</v>
      </c>
      <c r="C19" s="6" t="s">
        <v>9</v>
      </c>
      <c r="D19" s="18"/>
      <c r="E19" s="8">
        <f>E20</f>
        <v>0</v>
      </c>
      <c r="F19" s="18"/>
      <c r="H19" s="57"/>
      <c r="I19" s="50"/>
      <c r="J19" s="44"/>
      <c r="K19" s="52"/>
      <c r="L19" s="52"/>
      <c r="M19" s="52"/>
      <c r="N19" s="37"/>
    </row>
    <row r="20" spans="1:14" ht="35.25" customHeight="1" hidden="1">
      <c r="A20" s="10" t="s">
        <v>3</v>
      </c>
      <c r="B20" s="5" t="s">
        <v>13</v>
      </c>
      <c r="C20" s="6" t="s">
        <v>4</v>
      </c>
      <c r="D20" s="18"/>
      <c r="E20" s="8"/>
      <c r="F20" s="18"/>
      <c r="H20" s="58"/>
      <c r="I20" s="50"/>
      <c r="J20" s="44"/>
      <c r="K20" s="54"/>
      <c r="L20" s="54"/>
      <c r="M20" s="55"/>
      <c r="N20" s="37"/>
    </row>
    <row r="21" spans="1:14" ht="37.5" customHeight="1">
      <c r="A21" s="11" t="s">
        <v>34</v>
      </c>
      <c r="B21" s="5" t="s">
        <v>14</v>
      </c>
      <c r="C21" s="6"/>
      <c r="D21" s="8">
        <f aca="true" t="shared" si="1" ref="D21:F23">D22</f>
        <v>200</v>
      </c>
      <c r="E21" s="8">
        <f t="shared" si="1"/>
        <v>69.1</v>
      </c>
      <c r="F21" s="8">
        <f t="shared" si="1"/>
        <v>110.6</v>
      </c>
      <c r="H21" s="58"/>
      <c r="I21" s="50"/>
      <c r="J21" s="44"/>
      <c r="K21" s="54"/>
      <c r="L21" s="54"/>
      <c r="M21" s="55"/>
      <c r="N21" s="37"/>
    </row>
    <row r="22" spans="1:14" ht="42.75" customHeight="1">
      <c r="A22" s="30" t="s">
        <v>58</v>
      </c>
      <c r="B22" s="5" t="s">
        <v>15</v>
      </c>
      <c r="C22" s="6"/>
      <c r="D22" s="8">
        <f t="shared" si="1"/>
        <v>200</v>
      </c>
      <c r="E22" s="8">
        <f t="shared" si="1"/>
        <v>69.1</v>
      </c>
      <c r="F22" s="8">
        <f t="shared" si="1"/>
        <v>110.6</v>
      </c>
      <c r="H22" s="53"/>
      <c r="I22" s="50"/>
      <c r="J22" s="44"/>
      <c r="K22" s="54"/>
      <c r="L22" s="54"/>
      <c r="M22" s="55"/>
      <c r="N22" s="37"/>
    </row>
    <row r="23" spans="1:14" ht="36.75" customHeight="1">
      <c r="A23" s="1" t="s">
        <v>8</v>
      </c>
      <c r="B23" s="5" t="s">
        <v>15</v>
      </c>
      <c r="C23" s="6" t="s">
        <v>9</v>
      </c>
      <c r="D23" s="7">
        <f t="shared" si="1"/>
        <v>200</v>
      </c>
      <c r="E23" s="7">
        <f t="shared" si="1"/>
        <v>69.1</v>
      </c>
      <c r="F23" s="7">
        <f t="shared" si="1"/>
        <v>110.6</v>
      </c>
      <c r="H23" s="53"/>
      <c r="I23" s="50"/>
      <c r="J23" s="44"/>
      <c r="K23" s="54"/>
      <c r="L23" s="54"/>
      <c r="M23" s="55"/>
      <c r="N23" s="37"/>
    </row>
    <row r="24" spans="1:14" ht="39.75" customHeight="1">
      <c r="A24" s="30" t="s">
        <v>3</v>
      </c>
      <c r="B24" s="5" t="s">
        <v>15</v>
      </c>
      <c r="C24" s="6" t="s">
        <v>4</v>
      </c>
      <c r="D24" s="7">
        <v>200</v>
      </c>
      <c r="E24" s="7">
        <v>69.1</v>
      </c>
      <c r="F24" s="7">
        <v>110.6</v>
      </c>
      <c r="H24" s="53"/>
      <c r="I24" s="50"/>
      <c r="J24" s="44"/>
      <c r="K24" s="54"/>
      <c r="L24" s="54"/>
      <c r="M24" s="55"/>
      <c r="N24" s="37"/>
    </row>
    <row r="25" spans="1:14" ht="51">
      <c r="A25" s="33" t="s">
        <v>59</v>
      </c>
      <c r="B25" s="34" t="s">
        <v>30</v>
      </c>
      <c r="C25" s="35"/>
      <c r="D25" s="72">
        <f>D26</f>
        <v>2076</v>
      </c>
      <c r="E25" s="72">
        <f aca="true" t="shared" si="2" ref="E25:F28">E26</f>
        <v>1319.64</v>
      </c>
      <c r="F25" s="72">
        <f t="shared" si="2"/>
        <v>1319.64</v>
      </c>
      <c r="H25" s="58"/>
      <c r="I25" s="46"/>
      <c r="J25" s="59"/>
      <c r="K25" s="55"/>
      <c r="L25" s="55"/>
      <c r="M25" s="55"/>
      <c r="N25" s="37"/>
    </row>
    <row r="26" spans="1:14" ht="38.25">
      <c r="A26" s="70" t="s">
        <v>61</v>
      </c>
      <c r="B26" s="5" t="s">
        <v>16</v>
      </c>
      <c r="C26" s="6"/>
      <c r="D26" s="73">
        <f>D27</f>
        <v>2076</v>
      </c>
      <c r="E26" s="73">
        <f t="shared" si="2"/>
        <v>1319.64</v>
      </c>
      <c r="F26" s="73">
        <f t="shared" si="2"/>
        <v>1319.64</v>
      </c>
      <c r="H26" s="53"/>
      <c r="I26" s="46"/>
      <c r="J26" s="44"/>
      <c r="K26" s="54"/>
      <c r="L26" s="54"/>
      <c r="M26" s="55"/>
      <c r="N26" s="37"/>
    </row>
    <row r="27" spans="1:14" ht="12.75" customHeight="1">
      <c r="A27" s="70" t="s">
        <v>62</v>
      </c>
      <c r="B27" s="5" t="s">
        <v>16</v>
      </c>
      <c r="C27" s="6"/>
      <c r="D27" s="73">
        <f>D28</f>
        <v>2076</v>
      </c>
      <c r="E27" s="73">
        <f t="shared" si="2"/>
        <v>1319.64</v>
      </c>
      <c r="F27" s="73">
        <f t="shared" si="2"/>
        <v>1319.64</v>
      </c>
      <c r="H27" s="53"/>
      <c r="I27" s="46"/>
      <c r="J27" s="44"/>
      <c r="K27" s="54"/>
      <c r="L27" s="54"/>
      <c r="M27" s="55"/>
      <c r="N27" s="37"/>
    </row>
    <row r="28" spans="1:14" ht="36" customHeight="1">
      <c r="A28" s="1" t="s">
        <v>8</v>
      </c>
      <c r="B28" s="5" t="s">
        <v>16</v>
      </c>
      <c r="C28" s="6" t="s">
        <v>9</v>
      </c>
      <c r="D28" s="73">
        <f>D29</f>
        <v>2076</v>
      </c>
      <c r="E28" s="73">
        <f t="shared" si="2"/>
        <v>1319.64</v>
      </c>
      <c r="F28" s="73">
        <f t="shared" si="2"/>
        <v>1319.64</v>
      </c>
      <c r="H28" s="53"/>
      <c r="I28" s="50"/>
      <c r="J28" s="44"/>
      <c r="K28" s="54"/>
      <c r="L28" s="54"/>
      <c r="M28" s="55"/>
      <c r="N28" s="37"/>
    </row>
    <row r="29" spans="1:14" ht="42" customHeight="1">
      <c r="A29" s="30" t="s">
        <v>3</v>
      </c>
      <c r="B29" s="5" t="s">
        <v>16</v>
      </c>
      <c r="C29" s="6" t="s">
        <v>4</v>
      </c>
      <c r="D29" s="71">
        <v>2076</v>
      </c>
      <c r="E29" s="71">
        <v>1319.64</v>
      </c>
      <c r="F29" s="71">
        <v>1319.64</v>
      </c>
      <c r="H29" s="58"/>
      <c r="I29" s="50"/>
      <c r="J29" s="44"/>
      <c r="K29" s="54"/>
      <c r="L29" s="54"/>
      <c r="M29" s="55"/>
      <c r="N29" s="37"/>
    </row>
    <row r="30" spans="1:14" ht="41.25" customHeight="1">
      <c r="A30" s="102" t="s">
        <v>63</v>
      </c>
      <c r="B30" s="34" t="s">
        <v>29</v>
      </c>
      <c r="C30" s="103"/>
      <c r="D30" s="72">
        <f>D31+D42+D45+D48+D51</f>
        <v>2724.8</v>
      </c>
      <c r="E30" s="72">
        <f>E31+E42+E45+E48+E51</f>
        <v>1578.1</v>
      </c>
      <c r="F30" s="72">
        <f>F31+F42+F45+F48+F51</f>
        <v>1703.8</v>
      </c>
      <c r="H30" s="57"/>
      <c r="I30" s="50"/>
      <c r="J30" s="59"/>
      <c r="K30" s="52"/>
      <c r="L30" s="52"/>
      <c r="M30" s="52"/>
      <c r="N30" s="37"/>
    </row>
    <row r="31" spans="1:14" ht="25.5">
      <c r="A31" s="74" t="s">
        <v>64</v>
      </c>
      <c r="B31" s="5" t="s">
        <v>26</v>
      </c>
      <c r="C31" s="9"/>
      <c r="D31" s="73">
        <f>D32</f>
        <v>0</v>
      </c>
      <c r="E31" s="73">
        <f aca="true" t="shared" si="3" ref="E31:F33">E32</f>
        <v>10</v>
      </c>
      <c r="F31" s="73">
        <f t="shared" si="3"/>
        <v>50</v>
      </c>
      <c r="H31" s="58"/>
      <c r="I31" s="50"/>
      <c r="J31" s="59"/>
      <c r="K31" s="55"/>
      <c r="L31" s="55"/>
      <c r="M31" s="52"/>
      <c r="N31" s="37"/>
    </row>
    <row r="32" spans="1:14" ht="25.5">
      <c r="A32" s="74" t="s">
        <v>17</v>
      </c>
      <c r="B32" s="5" t="s">
        <v>26</v>
      </c>
      <c r="C32" s="9"/>
      <c r="D32" s="73">
        <f>D33</f>
        <v>0</v>
      </c>
      <c r="E32" s="73">
        <f t="shared" si="3"/>
        <v>10</v>
      </c>
      <c r="F32" s="73">
        <f t="shared" si="3"/>
        <v>50</v>
      </c>
      <c r="H32" s="58"/>
      <c r="I32" s="50"/>
      <c r="J32" s="59"/>
      <c r="K32" s="55"/>
      <c r="L32" s="55"/>
      <c r="M32" s="52"/>
      <c r="N32" s="37"/>
    </row>
    <row r="33" spans="1:14" ht="41.25" customHeight="1">
      <c r="A33" s="1" t="s">
        <v>8</v>
      </c>
      <c r="B33" s="5" t="s">
        <v>26</v>
      </c>
      <c r="C33" s="9" t="s">
        <v>9</v>
      </c>
      <c r="D33" s="73">
        <f>D34</f>
        <v>0</v>
      </c>
      <c r="E33" s="73">
        <f t="shared" si="3"/>
        <v>10</v>
      </c>
      <c r="F33" s="73">
        <f t="shared" si="3"/>
        <v>50</v>
      </c>
      <c r="H33" s="58"/>
      <c r="I33" s="50"/>
      <c r="J33" s="59"/>
      <c r="K33" s="55"/>
      <c r="L33" s="55"/>
      <c r="M33" s="52"/>
      <c r="N33" s="37"/>
    </row>
    <row r="34" spans="1:14" ht="36.75" customHeight="1">
      <c r="A34" s="30" t="s">
        <v>3</v>
      </c>
      <c r="B34" s="5" t="s">
        <v>26</v>
      </c>
      <c r="C34" s="9" t="s">
        <v>4</v>
      </c>
      <c r="D34" s="71">
        <v>0</v>
      </c>
      <c r="E34" s="71">
        <v>10</v>
      </c>
      <c r="F34" s="71">
        <v>50</v>
      </c>
      <c r="H34" s="60"/>
      <c r="I34" s="59"/>
      <c r="J34" s="59"/>
      <c r="K34" s="55"/>
      <c r="L34" s="55"/>
      <c r="M34" s="52"/>
      <c r="N34" s="37"/>
    </row>
    <row r="35" spans="1:14" ht="16.5" customHeight="1" hidden="1">
      <c r="A35" s="30" t="s">
        <v>65</v>
      </c>
      <c r="B35" s="5" t="s">
        <v>26</v>
      </c>
      <c r="C35" s="14"/>
      <c r="D35" s="3"/>
      <c r="E35" s="29"/>
      <c r="F35" s="29"/>
      <c r="H35" s="57"/>
      <c r="I35" s="50"/>
      <c r="J35" s="59"/>
      <c r="K35" s="61"/>
      <c r="L35" s="61"/>
      <c r="M35" s="52"/>
      <c r="N35" s="37"/>
    </row>
    <row r="36" spans="1:14" ht="38.25" hidden="1">
      <c r="A36" s="32" t="s">
        <v>66</v>
      </c>
      <c r="B36" s="5" t="s">
        <v>26</v>
      </c>
      <c r="C36" s="9"/>
      <c r="D36" s="3"/>
      <c r="E36" s="29"/>
      <c r="F36" s="29"/>
      <c r="H36" s="58"/>
      <c r="I36" s="50"/>
      <c r="J36" s="59"/>
      <c r="K36" s="54"/>
      <c r="L36" s="54"/>
      <c r="M36" s="55"/>
      <c r="N36" s="37"/>
    </row>
    <row r="37" spans="1:14" ht="13.5" customHeight="1" hidden="1">
      <c r="A37" s="30" t="s">
        <v>67</v>
      </c>
      <c r="B37" s="5" t="s">
        <v>26</v>
      </c>
      <c r="C37" s="9"/>
      <c r="D37" s="3"/>
      <c r="E37" s="29"/>
      <c r="F37" s="29"/>
      <c r="H37" s="58"/>
      <c r="I37" s="50"/>
      <c r="J37" s="62"/>
      <c r="K37" s="55"/>
      <c r="L37" s="55"/>
      <c r="M37" s="55"/>
      <c r="N37" s="37"/>
    </row>
    <row r="38" spans="1:14" ht="15.75" hidden="1">
      <c r="A38" s="75" t="s">
        <v>68</v>
      </c>
      <c r="B38" s="5" t="s">
        <v>26</v>
      </c>
      <c r="C38" s="9"/>
      <c r="D38" s="3"/>
      <c r="E38" s="29"/>
      <c r="F38" s="29"/>
      <c r="H38" s="58"/>
      <c r="I38" s="50"/>
      <c r="J38" s="62"/>
      <c r="K38" s="55"/>
      <c r="L38" s="55"/>
      <c r="M38" s="55"/>
      <c r="N38" s="37"/>
    </row>
    <row r="39" spans="1:14" ht="25.5" hidden="1">
      <c r="A39" s="76" t="s">
        <v>69</v>
      </c>
      <c r="B39" s="5" t="s">
        <v>26</v>
      </c>
      <c r="C39" s="9"/>
      <c r="D39" s="3"/>
      <c r="E39" s="29"/>
      <c r="F39" s="29"/>
      <c r="H39" s="58"/>
      <c r="I39" s="46"/>
      <c r="J39" s="44"/>
      <c r="K39" s="54"/>
      <c r="L39" s="54"/>
      <c r="M39" s="55"/>
      <c r="N39" s="37"/>
    </row>
    <row r="40" spans="1:14" ht="38.25" hidden="1">
      <c r="A40" s="30" t="s">
        <v>67</v>
      </c>
      <c r="B40" s="5" t="s">
        <v>26</v>
      </c>
      <c r="C40" s="4"/>
      <c r="D40" s="3"/>
      <c r="E40" s="29"/>
      <c r="F40" s="29"/>
      <c r="H40" s="58"/>
      <c r="I40" s="46"/>
      <c r="J40" s="44"/>
      <c r="K40" s="54"/>
      <c r="L40" s="54"/>
      <c r="M40" s="55"/>
      <c r="N40" s="37"/>
    </row>
    <row r="41" spans="1:14" ht="15.75" hidden="1">
      <c r="A41" s="30" t="s">
        <v>68</v>
      </c>
      <c r="B41" s="5" t="s">
        <v>26</v>
      </c>
      <c r="C41" s="4"/>
      <c r="D41" s="3"/>
      <c r="E41" s="29"/>
      <c r="F41" s="29"/>
      <c r="H41" s="58"/>
      <c r="I41" s="46"/>
      <c r="J41" s="59"/>
      <c r="K41" s="55"/>
      <c r="L41" s="55"/>
      <c r="M41" s="55"/>
      <c r="N41" s="37"/>
    </row>
    <row r="42" spans="1:14" ht="102">
      <c r="A42" s="30" t="s">
        <v>70</v>
      </c>
      <c r="B42" s="5" t="s">
        <v>27</v>
      </c>
      <c r="C42" s="9"/>
      <c r="D42" s="73">
        <f aca="true" t="shared" si="4" ref="D42:F43">D43</f>
        <v>1540.8</v>
      </c>
      <c r="E42" s="73">
        <f t="shared" si="4"/>
        <v>1546.1</v>
      </c>
      <c r="F42" s="73">
        <f t="shared" si="4"/>
        <v>1546.1</v>
      </c>
      <c r="H42" s="53"/>
      <c r="I42" s="46"/>
      <c r="J42" s="59"/>
      <c r="K42" s="55"/>
      <c r="L42" s="55"/>
      <c r="M42" s="55"/>
      <c r="N42" s="37"/>
    </row>
    <row r="43" spans="1:14" ht="38.25">
      <c r="A43" s="1" t="s">
        <v>8</v>
      </c>
      <c r="B43" s="5" t="s">
        <v>27</v>
      </c>
      <c r="C43" s="9" t="s">
        <v>9</v>
      </c>
      <c r="D43" s="73">
        <f t="shared" si="4"/>
        <v>1540.8</v>
      </c>
      <c r="E43" s="73">
        <f t="shared" si="4"/>
        <v>1546.1</v>
      </c>
      <c r="F43" s="73">
        <f t="shared" si="4"/>
        <v>1546.1</v>
      </c>
      <c r="H43" s="53"/>
      <c r="I43" s="46"/>
      <c r="J43" s="59"/>
      <c r="K43" s="55"/>
      <c r="L43" s="55"/>
      <c r="M43" s="55"/>
      <c r="N43" s="37"/>
    </row>
    <row r="44" spans="1:14" ht="38.25">
      <c r="A44" s="30" t="s">
        <v>3</v>
      </c>
      <c r="B44" s="5" t="s">
        <v>27</v>
      </c>
      <c r="C44" s="9" t="s">
        <v>4</v>
      </c>
      <c r="D44" s="71">
        <v>1540.8</v>
      </c>
      <c r="E44" s="71">
        <v>1546.1</v>
      </c>
      <c r="F44" s="71">
        <v>1546.1</v>
      </c>
      <c r="H44" s="53"/>
      <c r="I44" s="46"/>
      <c r="J44" s="44"/>
      <c r="K44" s="54"/>
      <c r="L44" s="54"/>
      <c r="M44" s="55"/>
      <c r="N44" s="37"/>
    </row>
    <row r="45" spans="1:14" ht="76.5">
      <c r="A45" s="30" t="s">
        <v>71</v>
      </c>
      <c r="B45" s="5" t="s">
        <v>28</v>
      </c>
      <c r="C45" s="13"/>
      <c r="D45" s="73">
        <f aca="true" t="shared" si="5" ref="D45:F46">D46</f>
        <v>60</v>
      </c>
      <c r="E45" s="73">
        <f t="shared" si="5"/>
        <v>10</v>
      </c>
      <c r="F45" s="73">
        <f t="shared" si="5"/>
        <v>10</v>
      </c>
      <c r="H45" s="53"/>
      <c r="I45" s="46"/>
      <c r="J45" s="44"/>
      <c r="K45" s="54"/>
      <c r="L45" s="54"/>
      <c r="M45" s="55"/>
      <c r="N45" s="37"/>
    </row>
    <row r="46" spans="1:14" ht="38.25">
      <c r="A46" s="1" t="s">
        <v>8</v>
      </c>
      <c r="B46" s="5" t="s">
        <v>28</v>
      </c>
      <c r="C46" s="9" t="s">
        <v>9</v>
      </c>
      <c r="D46" s="73">
        <f t="shared" si="5"/>
        <v>60</v>
      </c>
      <c r="E46" s="73">
        <f t="shared" si="5"/>
        <v>10</v>
      </c>
      <c r="F46" s="73">
        <f t="shared" si="5"/>
        <v>10</v>
      </c>
      <c r="H46" s="39"/>
      <c r="I46" s="46"/>
      <c r="J46" s="44"/>
      <c r="K46" s="54"/>
      <c r="L46" s="54"/>
      <c r="M46" s="55"/>
      <c r="N46" s="37"/>
    </row>
    <row r="47" spans="1:14" ht="38.25">
      <c r="A47" s="30" t="s">
        <v>3</v>
      </c>
      <c r="B47" s="5" t="s">
        <v>28</v>
      </c>
      <c r="C47" s="9" t="s">
        <v>4</v>
      </c>
      <c r="D47" s="71">
        <v>60</v>
      </c>
      <c r="E47" s="71">
        <v>10</v>
      </c>
      <c r="F47" s="71">
        <v>10</v>
      </c>
      <c r="H47" s="39"/>
      <c r="I47" s="46"/>
      <c r="J47" s="44"/>
      <c r="K47" s="54"/>
      <c r="L47" s="54"/>
      <c r="M47" s="55"/>
      <c r="N47" s="37"/>
    </row>
    <row r="48" spans="1:14" ht="38.25">
      <c r="A48" s="30" t="s">
        <v>72</v>
      </c>
      <c r="B48" s="5" t="s">
        <v>75</v>
      </c>
      <c r="C48" s="9"/>
      <c r="D48" s="73">
        <f aca="true" t="shared" si="6" ref="D48:F49">D49</f>
        <v>0</v>
      </c>
      <c r="E48" s="73">
        <f t="shared" si="6"/>
        <v>12</v>
      </c>
      <c r="F48" s="73">
        <f t="shared" si="6"/>
        <v>97.7</v>
      </c>
      <c r="H48" s="39"/>
      <c r="I48" s="46"/>
      <c r="J48" s="44"/>
      <c r="K48" s="54"/>
      <c r="L48" s="54"/>
      <c r="M48" s="55"/>
      <c r="N48" s="37"/>
    </row>
    <row r="49" spans="1:14" ht="38.25">
      <c r="A49" s="1" t="s">
        <v>8</v>
      </c>
      <c r="B49" s="5" t="s">
        <v>75</v>
      </c>
      <c r="C49" s="9" t="s">
        <v>9</v>
      </c>
      <c r="D49" s="73">
        <f t="shared" si="6"/>
        <v>0</v>
      </c>
      <c r="E49" s="73">
        <f t="shared" si="6"/>
        <v>12</v>
      </c>
      <c r="F49" s="73">
        <f t="shared" si="6"/>
        <v>97.7</v>
      </c>
      <c r="H49" s="53"/>
      <c r="I49" s="46"/>
      <c r="J49" s="44"/>
      <c r="K49" s="54"/>
      <c r="L49" s="54"/>
      <c r="M49" s="55"/>
      <c r="N49" s="37"/>
    </row>
    <row r="50" spans="1:14" ht="38.25">
      <c r="A50" s="30" t="s">
        <v>3</v>
      </c>
      <c r="B50" s="5" t="s">
        <v>75</v>
      </c>
      <c r="C50" s="9" t="s">
        <v>4</v>
      </c>
      <c r="D50" s="71">
        <v>0</v>
      </c>
      <c r="E50" s="71">
        <v>12</v>
      </c>
      <c r="F50" s="71">
        <v>97.7</v>
      </c>
      <c r="H50" s="53"/>
      <c r="I50" s="46"/>
      <c r="J50" s="44"/>
      <c r="K50" s="54"/>
      <c r="L50" s="54"/>
      <c r="M50" s="55"/>
      <c r="N50" s="37"/>
    </row>
    <row r="51" spans="1:14" ht="25.5">
      <c r="A51" s="77" t="s">
        <v>73</v>
      </c>
      <c r="B51" s="4">
        <v>4120090010</v>
      </c>
      <c r="C51" s="80"/>
      <c r="D51" s="73">
        <f aca="true" t="shared" si="7" ref="D51:F52">D52</f>
        <v>1124</v>
      </c>
      <c r="E51" s="73">
        <f t="shared" si="7"/>
        <v>0</v>
      </c>
      <c r="F51" s="73">
        <f t="shared" si="7"/>
        <v>0</v>
      </c>
      <c r="H51" s="53"/>
      <c r="I51" s="46"/>
      <c r="J51" s="44"/>
      <c r="K51" s="54"/>
      <c r="L51" s="54"/>
      <c r="M51" s="55"/>
      <c r="N51" s="37"/>
    </row>
    <row r="52" spans="1:14" ht="38.25">
      <c r="A52" s="78" t="s">
        <v>74</v>
      </c>
      <c r="B52" s="4">
        <v>4120090010</v>
      </c>
      <c r="C52" s="9" t="s">
        <v>31</v>
      </c>
      <c r="D52" s="73">
        <f t="shared" si="7"/>
        <v>1124</v>
      </c>
      <c r="E52" s="73">
        <f t="shared" si="7"/>
        <v>0</v>
      </c>
      <c r="F52" s="73">
        <f t="shared" si="7"/>
        <v>0</v>
      </c>
      <c r="H52" s="53"/>
      <c r="I52" s="46"/>
      <c r="J52" s="44"/>
      <c r="K52" s="54"/>
      <c r="L52" s="54"/>
      <c r="M52" s="55"/>
      <c r="N52" s="37"/>
    </row>
    <row r="53" spans="1:14" ht="15.75">
      <c r="A53" s="79" t="s">
        <v>48</v>
      </c>
      <c r="B53" s="4">
        <v>4120090010</v>
      </c>
      <c r="C53" s="6" t="s">
        <v>76</v>
      </c>
      <c r="D53" s="81">
        <v>1124</v>
      </c>
      <c r="E53" s="81">
        <v>0</v>
      </c>
      <c r="F53" s="81">
        <v>0</v>
      </c>
      <c r="H53" s="53"/>
      <c r="I53" s="46"/>
      <c r="J53" s="44"/>
      <c r="K53" s="54"/>
      <c r="L53" s="54"/>
      <c r="M53" s="55"/>
      <c r="N53" s="37"/>
    </row>
    <row r="54" spans="1:14" ht="64.5" customHeight="1">
      <c r="A54" s="102" t="s">
        <v>77</v>
      </c>
      <c r="B54" s="104">
        <v>4210000000</v>
      </c>
      <c r="C54" s="105"/>
      <c r="D54" s="72">
        <f>D55+D58</f>
        <v>780.8</v>
      </c>
      <c r="E54" s="72">
        <f>E55+E58</f>
        <v>832.1</v>
      </c>
      <c r="F54" s="72">
        <f>F55+F58</f>
        <v>972.1</v>
      </c>
      <c r="H54" s="39"/>
      <c r="I54" s="46"/>
      <c r="J54" s="59"/>
      <c r="K54" s="55"/>
      <c r="L54" s="55"/>
      <c r="M54" s="55"/>
      <c r="N54" s="37"/>
    </row>
    <row r="55" spans="1:14" ht="51">
      <c r="A55" s="82" t="s">
        <v>19</v>
      </c>
      <c r="B55" s="4">
        <v>4210090010</v>
      </c>
      <c r="C55" s="15"/>
      <c r="D55" s="73">
        <f aca="true" t="shared" si="8" ref="D55:F56">D56</f>
        <v>131.9</v>
      </c>
      <c r="E55" s="73">
        <f t="shared" si="8"/>
        <v>131.9</v>
      </c>
      <c r="F55" s="73">
        <f t="shared" si="8"/>
        <v>131.9</v>
      </c>
      <c r="H55" s="53"/>
      <c r="I55" s="46"/>
      <c r="J55" s="59"/>
      <c r="K55" s="55"/>
      <c r="L55" s="55"/>
      <c r="M55" s="55"/>
      <c r="N55" s="37"/>
    </row>
    <row r="56" spans="1:14" ht="48" customHeight="1">
      <c r="A56" s="1" t="s">
        <v>8</v>
      </c>
      <c r="B56" s="4">
        <v>4210090010</v>
      </c>
      <c r="C56" s="16">
        <v>244</v>
      </c>
      <c r="D56" s="73">
        <f t="shared" si="8"/>
        <v>131.9</v>
      </c>
      <c r="E56" s="73">
        <f t="shared" si="8"/>
        <v>131.9</v>
      </c>
      <c r="F56" s="73">
        <f t="shared" si="8"/>
        <v>131.9</v>
      </c>
      <c r="H56" s="53"/>
      <c r="I56" s="46"/>
      <c r="J56" s="59"/>
      <c r="K56" s="55"/>
      <c r="L56" s="55"/>
      <c r="M56" s="55"/>
      <c r="N56" s="37"/>
    </row>
    <row r="57" spans="1:14" ht="36" customHeight="1">
      <c r="A57" s="30" t="s">
        <v>3</v>
      </c>
      <c r="B57" s="4">
        <v>4210090010</v>
      </c>
      <c r="C57" s="9" t="s">
        <v>4</v>
      </c>
      <c r="D57" s="83">
        <v>131.9</v>
      </c>
      <c r="E57" s="83">
        <v>131.9</v>
      </c>
      <c r="F57" s="83">
        <v>131.9</v>
      </c>
      <c r="H57" s="64"/>
      <c r="I57" s="46"/>
      <c r="J57" s="59"/>
      <c r="K57" s="55"/>
      <c r="L57" s="55"/>
      <c r="M57" s="55"/>
      <c r="N57" s="37"/>
    </row>
    <row r="58" spans="1:14" ht="51.75" customHeight="1">
      <c r="A58" s="31" t="s">
        <v>20</v>
      </c>
      <c r="B58" s="4">
        <v>4210090030</v>
      </c>
      <c r="C58" s="9"/>
      <c r="D58" s="73">
        <f aca="true" t="shared" si="9" ref="D58:F59">D59</f>
        <v>648.9</v>
      </c>
      <c r="E58" s="73">
        <f t="shared" si="9"/>
        <v>700.2</v>
      </c>
      <c r="F58" s="73">
        <f t="shared" si="9"/>
        <v>840.2</v>
      </c>
      <c r="H58" s="63"/>
      <c r="I58" s="46"/>
      <c r="J58" s="59"/>
      <c r="K58" s="55"/>
      <c r="L58" s="55"/>
      <c r="M58" s="55"/>
      <c r="N58" s="37"/>
    </row>
    <row r="59" spans="1:14" ht="16.5" customHeight="1">
      <c r="A59" s="82" t="s">
        <v>18</v>
      </c>
      <c r="B59" s="4">
        <v>4210090030</v>
      </c>
      <c r="C59" s="9" t="s">
        <v>31</v>
      </c>
      <c r="D59" s="73">
        <f t="shared" si="9"/>
        <v>648.9</v>
      </c>
      <c r="E59" s="73">
        <f t="shared" si="9"/>
        <v>700.2</v>
      </c>
      <c r="F59" s="73">
        <f t="shared" si="9"/>
        <v>840.2</v>
      </c>
      <c r="H59" s="53"/>
      <c r="I59" s="46"/>
      <c r="J59" s="59"/>
      <c r="K59" s="55"/>
      <c r="L59" s="55"/>
      <c r="M59" s="55"/>
      <c r="N59" s="37"/>
    </row>
    <row r="60" spans="1:14" ht="63.75">
      <c r="A60" s="82" t="s">
        <v>78</v>
      </c>
      <c r="B60" s="4">
        <v>4210090030</v>
      </c>
      <c r="C60" s="9" t="s">
        <v>79</v>
      </c>
      <c r="D60" s="84">
        <v>648.9</v>
      </c>
      <c r="E60" s="84">
        <v>700.2</v>
      </c>
      <c r="F60" s="84">
        <v>840.2</v>
      </c>
      <c r="H60" s="53"/>
      <c r="I60" s="46"/>
      <c r="J60" s="59"/>
      <c r="K60" s="55"/>
      <c r="L60" s="55"/>
      <c r="M60" s="55"/>
      <c r="N60" s="37"/>
    </row>
    <row r="61" spans="1:14" ht="38.25">
      <c r="A61" s="102" t="s">
        <v>80</v>
      </c>
      <c r="B61" s="106">
        <v>4310000000</v>
      </c>
      <c r="C61" s="107"/>
      <c r="D61" s="72">
        <f>D62+D65+D68+D71</f>
        <v>3159</v>
      </c>
      <c r="E61" s="72">
        <f>E62+E65+E68+E71</f>
        <v>2020</v>
      </c>
      <c r="F61" s="72">
        <f>F62+F65+F68+F71</f>
        <v>2883</v>
      </c>
      <c r="H61" s="53"/>
      <c r="I61" s="46"/>
      <c r="J61" s="44"/>
      <c r="K61" s="54"/>
      <c r="L61" s="54"/>
      <c r="M61" s="55"/>
      <c r="N61" s="37"/>
    </row>
    <row r="62" spans="1:14" ht="15.75">
      <c r="A62" s="85" t="s">
        <v>21</v>
      </c>
      <c r="B62" s="94">
        <v>4310090010</v>
      </c>
      <c r="C62" s="16"/>
      <c r="D62" s="73">
        <f aca="true" t="shared" si="10" ref="D62:F63">D63</f>
        <v>2350</v>
      </c>
      <c r="E62" s="73">
        <f t="shared" si="10"/>
        <v>1587</v>
      </c>
      <c r="F62" s="73">
        <f t="shared" si="10"/>
        <v>2450</v>
      </c>
      <c r="H62" s="63"/>
      <c r="I62" s="46"/>
      <c r="J62" s="59"/>
      <c r="K62" s="55"/>
      <c r="L62" s="55"/>
      <c r="M62" s="55"/>
      <c r="N62" s="37"/>
    </row>
    <row r="63" spans="1:14" ht="38.25">
      <c r="A63" s="1" t="s">
        <v>8</v>
      </c>
      <c r="B63" s="94">
        <v>4310090010</v>
      </c>
      <c r="C63" s="9" t="s">
        <v>9</v>
      </c>
      <c r="D63" s="73">
        <f t="shared" si="10"/>
        <v>2350</v>
      </c>
      <c r="E63" s="73">
        <f t="shared" si="10"/>
        <v>1587</v>
      </c>
      <c r="F63" s="73">
        <f t="shared" si="10"/>
        <v>2450</v>
      </c>
      <c r="H63" s="53"/>
      <c r="I63" s="46"/>
      <c r="J63" s="44"/>
      <c r="K63" s="54"/>
      <c r="L63" s="54"/>
      <c r="M63" s="55"/>
      <c r="N63" s="37"/>
    </row>
    <row r="64" spans="1:14" ht="38.25">
      <c r="A64" s="30" t="s">
        <v>3</v>
      </c>
      <c r="B64" s="94">
        <v>4310090010</v>
      </c>
      <c r="C64" s="9" t="s">
        <v>4</v>
      </c>
      <c r="D64" s="84">
        <v>2350</v>
      </c>
      <c r="E64" s="84">
        <v>1587</v>
      </c>
      <c r="F64" s="84">
        <v>2450</v>
      </c>
      <c r="H64" s="53"/>
      <c r="I64" s="46"/>
      <c r="J64" s="44"/>
      <c r="K64" s="54"/>
      <c r="L64" s="54"/>
      <c r="M64" s="55"/>
      <c r="N64" s="37"/>
    </row>
    <row r="65" spans="1:14" ht="15.75">
      <c r="A65" s="86" t="s">
        <v>22</v>
      </c>
      <c r="B65" s="95">
        <v>4310090020</v>
      </c>
      <c r="C65" s="9"/>
      <c r="D65" s="73">
        <f aca="true" t="shared" si="11" ref="D65:F66">D66</f>
        <v>661</v>
      </c>
      <c r="E65" s="73">
        <f t="shared" si="11"/>
        <v>300</v>
      </c>
      <c r="F65" s="73">
        <f t="shared" si="11"/>
        <v>300</v>
      </c>
      <c r="H65" s="39"/>
      <c r="I65" s="46"/>
      <c r="J65" s="59"/>
      <c r="K65" s="55"/>
      <c r="L65" s="55"/>
      <c r="M65" s="55"/>
      <c r="N65" s="37"/>
    </row>
    <row r="66" spans="1:14" ht="38.25">
      <c r="A66" s="1" t="s">
        <v>8</v>
      </c>
      <c r="B66" s="94">
        <v>4310090020</v>
      </c>
      <c r="C66" s="9" t="s">
        <v>9</v>
      </c>
      <c r="D66" s="73">
        <f t="shared" si="11"/>
        <v>661</v>
      </c>
      <c r="E66" s="73">
        <f t="shared" si="11"/>
        <v>300</v>
      </c>
      <c r="F66" s="73">
        <f t="shared" si="11"/>
        <v>300</v>
      </c>
      <c r="H66" s="53"/>
      <c r="I66" s="46"/>
      <c r="J66" s="44"/>
      <c r="K66" s="54"/>
      <c r="L66" s="54"/>
      <c r="M66" s="55"/>
      <c r="N66" s="37"/>
    </row>
    <row r="67" spans="1:14" ht="38.25">
      <c r="A67" s="30" t="s">
        <v>3</v>
      </c>
      <c r="B67" s="94">
        <v>4310090020</v>
      </c>
      <c r="C67" s="9" t="s">
        <v>4</v>
      </c>
      <c r="D67" s="84">
        <v>661</v>
      </c>
      <c r="E67" s="84">
        <v>300</v>
      </c>
      <c r="F67" s="84">
        <v>300</v>
      </c>
      <c r="H67" s="53"/>
      <c r="I67" s="46"/>
      <c r="J67" s="44"/>
      <c r="K67" s="54"/>
      <c r="L67" s="54"/>
      <c r="M67" s="55"/>
      <c r="N67" s="37"/>
    </row>
    <row r="68" spans="1:14" ht="15.75">
      <c r="A68" s="77" t="s">
        <v>23</v>
      </c>
      <c r="B68" s="95">
        <v>4310090030</v>
      </c>
      <c r="C68" s="9"/>
      <c r="D68" s="73">
        <f aca="true" t="shared" si="12" ref="D68:F69">D69</f>
        <v>45</v>
      </c>
      <c r="E68" s="73">
        <f t="shared" si="12"/>
        <v>30</v>
      </c>
      <c r="F68" s="73">
        <f t="shared" si="12"/>
        <v>30</v>
      </c>
      <c r="H68" s="53"/>
      <c r="I68" s="46"/>
      <c r="J68" s="44"/>
      <c r="K68" s="54"/>
      <c r="L68" s="54"/>
      <c r="M68" s="55"/>
      <c r="N68" s="37"/>
    </row>
    <row r="69" spans="1:14" ht="38.25">
      <c r="A69" s="1" t="s">
        <v>8</v>
      </c>
      <c r="B69" s="94">
        <v>4310090030</v>
      </c>
      <c r="C69" s="9" t="s">
        <v>9</v>
      </c>
      <c r="D69" s="73">
        <f t="shared" si="12"/>
        <v>45</v>
      </c>
      <c r="E69" s="73">
        <f t="shared" si="12"/>
        <v>30</v>
      </c>
      <c r="F69" s="73">
        <f t="shared" si="12"/>
        <v>30</v>
      </c>
      <c r="H69" s="65"/>
      <c r="I69" s="46"/>
      <c r="J69" s="44"/>
      <c r="K69" s="54"/>
      <c r="L69" s="54"/>
      <c r="M69" s="55"/>
      <c r="N69" s="37"/>
    </row>
    <row r="70" spans="1:14" ht="38.25">
      <c r="A70" s="82" t="s">
        <v>3</v>
      </c>
      <c r="B70" s="94">
        <v>4310090030</v>
      </c>
      <c r="C70" s="9" t="s">
        <v>4</v>
      </c>
      <c r="D70" s="83">
        <v>45</v>
      </c>
      <c r="E70" s="83">
        <v>30</v>
      </c>
      <c r="F70" s="83">
        <v>30</v>
      </c>
      <c r="H70" s="58"/>
      <c r="I70" s="46"/>
      <c r="J70" s="44"/>
      <c r="K70" s="54"/>
      <c r="L70" s="54"/>
      <c r="M70" s="55"/>
      <c r="N70" s="37"/>
    </row>
    <row r="71" spans="1:14" ht="63" customHeight="1">
      <c r="A71" s="110" t="s">
        <v>86</v>
      </c>
      <c r="B71" s="108">
        <v>4320000000</v>
      </c>
      <c r="C71" s="103"/>
      <c r="D71" s="109">
        <f>D72</f>
        <v>103</v>
      </c>
      <c r="E71" s="109">
        <f aca="true" t="shared" si="13" ref="E71:F73">E72</f>
        <v>103</v>
      </c>
      <c r="F71" s="109">
        <f t="shared" si="13"/>
        <v>103</v>
      </c>
      <c r="H71" s="58"/>
      <c r="I71" s="46"/>
      <c r="J71" s="44"/>
      <c r="K71" s="54"/>
      <c r="L71" s="54"/>
      <c r="M71" s="55"/>
      <c r="N71" s="37"/>
    </row>
    <row r="72" spans="1:14" ht="57.75" customHeight="1">
      <c r="A72" s="82" t="s">
        <v>39</v>
      </c>
      <c r="B72" s="96">
        <v>4320090010</v>
      </c>
      <c r="C72" s="9"/>
      <c r="D72" s="98">
        <f>D73</f>
        <v>103</v>
      </c>
      <c r="E72" s="98">
        <f t="shared" si="13"/>
        <v>103</v>
      </c>
      <c r="F72" s="98">
        <f t="shared" si="13"/>
        <v>103</v>
      </c>
      <c r="H72" s="53"/>
      <c r="I72" s="46"/>
      <c r="J72" s="59"/>
      <c r="K72" s="55"/>
      <c r="L72" s="55"/>
      <c r="M72" s="55"/>
      <c r="N72" s="37"/>
    </row>
    <row r="73" spans="1:14" ht="38.25">
      <c r="A73" s="1" t="s">
        <v>8</v>
      </c>
      <c r="B73" s="96">
        <v>4320090010</v>
      </c>
      <c r="C73" s="9" t="s">
        <v>9</v>
      </c>
      <c r="D73" s="98">
        <f>D74</f>
        <v>103</v>
      </c>
      <c r="E73" s="98">
        <f t="shared" si="13"/>
        <v>103</v>
      </c>
      <c r="F73" s="98">
        <f t="shared" si="13"/>
        <v>103</v>
      </c>
      <c r="H73" s="53"/>
      <c r="I73" s="46"/>
      <c r="J73" s="44"/>
      <c r="K73" s="54"/>
      <c r="L73" s="54"/>
      <c r="M73" s="55"/>
      <c r="N73" s="37"/>
    </row>
    <row r="74" spans="1:14" ht="38.25">
      <c r="A74" s="30" t="s">
        <v>3</v>
      </c>
      <c r="B74" s="96">
        <v>4320090010</v>
      </c>
      <c r="C74" s="9" t="s">
        <v>4</v>
      </c>
      <c r="D74" s="97">
        <v>103</v>
      </c>
      <c r="E74" s="97">
        <v>103</v>
      </c>
      <c r="F74" s="97">
        <v>103</v>
      </c>
      <c r="H74" s="53"/>
      <c r="I74" s="46"/>
      <c r="J74" s="44"/>
      <c r="K74" s="54"/>
      <c r="L74" s="54"/>
      <c r="M74" s="55"/>
      <c r="N74" s="37"/>
    </row>
    <row r="75" spans="1:14" ht="51" hidden="1">
      <c r="A75" s="30" t="s">
        <v>37</v>
      </c>
      <c r="B75" s="96" t="s">
        <v>38</v>
      </c>
      <c r="C75" s="9"/>
      <c r="D75" s="18"/>
      <c r="E75" s="29"/>
      <c r="F75" s="29"/>
      <c r="H75" s="53"/>
      <c r="I75" s="46"/>
      <c r="J75" s="59"/>
      <c r="K75" s="55"/>
      <c r="L75" s="55"/>
      <c r="M75" s="55"/>
      <c r="N75" s="37"/>
    </row>
    <row r="76" spans="1:14" ht="38.25" hidden="1">
      <c r="A76" s="1" t="s">
        <v>8</v>
      </c>
      <c r="B76" s="96" t="s">
        <v>38</v>
      </c>
      <c r="C76" s="9"/>
      <c r="D76" s="18"/>
      <c r="E76" s="29"/>
      <c r="F76" s="29"/>
      <c r="H76" s="53"/>
      <c r="I76" s="46"/>
      <c r="J76" s="59"/>
      <c r="K76" s="55"/>
      <c r="L76" s="55"/>
      <c r="M76" s="55"/>
      <c r="N76" s="37"/>
    </row>
    <row r="77" spans="1:14" ht="38.25" hidden="1">
      <c r="A77" s="30" t="s">
        <v>3</v>
      </c>
      <c r="B77" s="96" t="s">
        <v>38</v>
      </c>
      <c r="C77" s="9"/>
      <c r="D77" s="18"/>
      <c r="E77" s="29"/>
      <c r="F77" s="29"/>
      <c r="H77" s="63"/>
      <c r="I77" s="46"/>
      <c r="J77" s="59"/>
      <c r="K77" s="55"/>
      <c r="L77" s="55"/>
      <c r="M77" s="55"/>
      <c r="N77" s="37"/>
    </row>
    <row r="78" spans="1:14" ht="25.5" hidden="1">
      <c r="A78" s="87" t="s">
        <v>81</v>
      </c>
      <c r="B78" s="96" t="s">
        <v>89</v>
      </c>
      <c r="C78" s="9"/>
      <c r="D78" s="18"/>
      <c r="E78" s="29"/>
      <c r="F78" s="29"/>
      <c r="H78" s="53"/>
      <c r="I78" s="46"/>
      <c r="J78" s="44"/>
      <c r="K78" s="54"/>
      <c r="L78" s="54"/>
      <c r="M78" s="55"/>
      <c r="N78" s="37"/>
    </row>
    <row r="79" spans="1:14" ht="15.75" hidden="1">
      <c r="A79" s="88" t="s">
        <v>49</v>
      </c>
      <c r="B79" s="96" t="s">
        <v>89</v>
      </c>
      <c r="C79" s="9"/>
      <c r="D79" s="18"/>
      <c r="E79" s="29"/>
      <c r="F79" s="29"/>
      <c r="H79" s="53"/>
      <c r="I79" s="46"/>
      <c r="J79" s="44"/>
      <c r="K79" s="54"/>
      <c r="L79" s="54"/>
      <c r="M79" s="55"/>
      <c r="N79" s="37"/>
    </row>
    <row r="80" spans="1:14" ht="15.75" hidden="1">
      <c r="A80" s="30" t="s">
        <v>50</v>
      </c>
      <c r="B80" s="96" t="s">
        <v>89</v>
      </c>
      <c r="C80" s="9"/>
      <c r="D80" s="18"/>
      <c r="E80" s="29"/>
      <c r="F80" s="29"/>
      <c r="H80" s="53"/>
      <c r="I80" s="46"/>
      <c r="J80" s="44"/>
      <c r="K80" s="54"/>
      <c r="L80" s="54"/>
      <c r="M80" s="55"/>
      <c r="N80" s="37"/>
    </row>
    <row r="81" spans="1:14" ht="66" customHeight="1">
      <c r="A81" s="110" t="s">
        <v>87</v>
      </c>
      <c r="B81" s="108">
        <v>4330000000</v>
      </c>
      <c r="C81" s="103"/>
      <c r="D81" s="72">
        <f>D82</f>
        <v>30</v>
      </c>
      <c r="E81" s="72">
        <f aca="true" t="shared" si="14" ref="E81:F83">E82</f>
        <v>30</v>
      </c>
      <c r="F81" s="72">
        <f t="shared" si="14"/>
        <v>30</v>
      </c>
      <c r="H81" s="65"/>
      <c r="I81" s="46"/>
      <c r="J81" s="59"/>
      <c r="K81" s="55"/>
      <c r="L81" s="55"/>
      <c r="M81" s="55"/>
      <c r="N81" s="37"/>
    </row>
    <row r="82" spans="1:14" ht="25.5">
      <c r="A82" s="82" t="s">
        <v>36</v>
      </c>
      <c r="B82" s="96">
        <v>4330090010</v>
      </c>
      <c r="C82" s="9"/>
      <c r="D82" s="73">
        <f>D83</f>
        <v>30</v>
      </c>
      <c r="E82" s="73">
        <f t="shared" si="14"/>
        <v>30</v>
      </c>
      <c r="F82" s="73">
        <f t="shared" si="14"/>
        <v>30</v>
      </c>
      <c r="H82" s="58"/>
      <c r="I82" s="46"/>
      <c r="J82" s="44"/>
      <c r="K82" s="54"/>
      <c r="L82" s="54"/>
      <c r="M82" s="55"/>
      <c r="N82" s="37"/>
    </row>
    <row r="83" spans="1:14" ht="39" customHeight="1">
      <c r="A83" s="1" t="s">
        <v>8</v>
      </c>
      <c r="B83" s="96">
        <v>4330090010</v>
      </c>
      <c r="C83" s="9" t="s">
        <v>9</v>
      </c>
      <c r="D83" s="73">
        <f>D84</f>
        <v>30</v>
      </c>
      <c r="E83" s="73">
        <f t="shared" si="14"/>
        <v>30</v>
      </c>
      <c r="F83" s="73">
        <f t="shared" si="14"/>
        <v>30</v>
      </c>
      <c r="H83" s="58"/>
      <c r="I83" s="46"/>
      <c r="J83" s="44"/>
      <c r="K83" s="54"/>
      <c r="L83" s="54"/>
      <c r="M83" s="55"/>
      <c r="N83" s="37"/>
    </row>
    <row r="84" spans="1:14" ht="37.5" customHeight="1">
      <c r="A84" s="30" t="s">
        <v>3</v>
      </c>
      <c r="B84" s="96">
        <v>4330090010</v>
      </c>
      <c r="C84" s="9" t="s">
        <v>4</v>
      </c>
      <c r="D84" s="71">
        <v>30</v>
      </c>
      <c r="E84" s="71">
        <v>30</v>
      </c>
      <c r="F84" s="71">
        <v>30</v>
      </c>
      <c r="H84" s="66"/>
      <c r="I84" s="46"/>
      <c r="J84" s="44"/>
      <c r="K84" s="54"/>
      <c r="L84" s="54"/>
      <c r="M84" s="55"/>
      <c r="N84" s="37"/>
    </row>
    <row r="85" spans="1:14" ht="40.5" hidden="1">
      <c r="A85" s="89" t="s">
        <v>24</v>
      </c>
      <c r="B85" s="4"/>
      <c r="C85" s="9"/>
      <c r="D85" s="18"/>
      <c r="E85" s="29"/>
      <c r="F85" s="29"/>
      <c r="H85" s="53"/>
      <c r="I85" s="46"/>
      <c r="J85" s="44"/>
      <c r="K85" s="54"/>
      <c r="L85" s="54"/>
      <c r="M85" s="55"/>
      <c r="N85" s="37"/>
    </row>
    <row r="86" spans="1:14" ht="38.25" hidden="1">
      <c r="A86" s="1" t="s">
        <v>8</v>
      </c>
      <c r="B86" s="4"/>
      <c r="C86" s="9"/>
      <c r="D86" s="18"/>
      <c r="E86" s="29"/>
      <c r="F86" s="29"/>
      <c r="H86" s="53"/>
      <c r="I86" s="46"/>
      <c r="J86" s="44"/>
      <c r="K86" s="54"/>
      <c r="L86" s="54"/>
      <c r="M86" s="55"/>
      <c r="N86" s="37"/>
    </row>
    <row r="87" spans="1:14" ht="38.25" hidden="1">
      <c r="A87" s="30" t="s">
        <v>3</v>
      </c>
      <c r="B87" s="4"/>
      <c r="C87" s="9"/>
      <c r="D87" s="18"/>
      <c r="E87" s="29"/>
      <c r="F87" s="29"/>
      <c r="H87" s="53"/>
      <c r="I87" s="46"/>
      <c r="J87" s="44"/>
      <c r="K87" s="54"/>
      <c r="L87" s="54"/>
      <c r="M87" s="55"/>
      <c r="N87" s="37"/>
    </row>
    <row r="88" spans="1:14" ht="25.5" hidden="1">
      <c r="A88" s="87" t="s">
        <v>82</v>
      </c>
      <c r="B88" s="4"/>
      <c r="C88" s="9"/>
      <c r="D88" s="18"/>
      <c r="E88" s="29"/>
      <c r="F88" s="29"/>
      <c r="H88" s="66"/>
      <c r="I88" s="46"/>
      <c r="J88" s="59"/>
      <c r="K88" s="55"/>
      <c r="L88" s="55"/>
      <c r="M88" s="55"/>
      <c r="N88" s="37"/>
    </row>
    <row r="89" spans="1:14" ht="17.25" customHeight="1" hidden="1">
      <c r="A89" s="90" t="s">
        <v>83</v>
      </c>
      <c r="B89" s="4"/>
      <c r="C89" s="16"/>
      <c r="D89" s="18"/>
      <c r="E89" s="29"/>
      <c r="F89" s="29"/>
      <c r="H89" s="63"/>
      <c r="I89" s="46"/>
      <c r="J89" s="59"/>
      <c r="K89" s="55"/>
      <c r="L89" s="55"/>
      <c r="M89" s="55"/>
      <c r="N89" s="37"/>
    </row>
    <row r="90" spans="1:14" ht="17.25" customHeight="1" hidden="1">
      <c r="A90" s="1" t="s">
        <v>84</v>
      </c>
      <c r="B90" s="4"/>
      <c r="C90" s="16"/>
      <c r="D90" s="18"/>
      <c r="E90" s="29"/>
      <c r="F90" s="29"/>
      <c r="H90" s="53"/>
      <c r="I90" s="46"/>
      <c r="J90" s="59"/>
      <c r="K90" s="55"/>
      <c r="L90" s="55"/>
      <c r="M90" s="55"/>
      <c r="N90" s="37"/>
    </row>
    <row r="91" spans="1:14" ht="60.75" customHeight="1">
      <c r="A91" s="99" t="s">
        <v>88</v>
      </c>
      <c r="B91" s="111">
        <v>5100000000</v>
      </c>
      <c r="C91" s="103"/>
      <c r="D91" s="72">
        <f>D92</f>
        <v>6721.700000000001</v>
      </c>
      <c r="E91" s="72">
        <f>E92</f>
        <v>6921.700000000001</v>
      </c>
      <c r="F91" s="72">
        <f>F92</f>
        <v>7256.9</v>
      </c>
      <c r="H91" s="53"/>
      <c r="I91" s="46"/>
      <c r="J91" s="59"/>
      <c r="K91" s="55"/>
      <c r="L91" s="55"/>
      <c r="M91" s="55"/>
      <c r="N91" s="37"/>
    </row>
    <row r="92" spans="1:14" ht="38.25">
      <c r="A92" s="91" t="s">
        <v>85</v>
      </c>
      <c r="B92" s="93">
        <v>5110000000</v>
      </c>
      <c r="C92" s="9"/>
      <c r="D92" s="73">
        <f>D93+D96</f>
        <v>6721.700000000001</v>
      </c>
      <c r="E92" s="73">
        <f>E93+E96</f>
        <v>6921.700000000001</v>
      </c>
      <c r="F92" s="73">
        <f>F93+F96</f>
        <v>7256.9</v>
      </c>
      <c r="H92" s="53"/>
      <c r="I92" s="46"/>
      <c r="J92" s="59"/>
      <c r="K92" s="55"/>
      <c r="L92" s="55"/>
      <c r="M92" s="55"/>
      <c r="N92" s="37"/>
    </row>
    <row r="93" spans="1:14" ht="15.75">
      <c r="A93" s="91" t="s">
        <v>40</v>
      </c>
      <c r="B93" s="93">
        <v>5110090010</v>
      </c>
      <c r="C93" s="9"/>
      <c r="D93" s="73">
        <f aca="true" t="shared" si="15" ref="D93:F94">D94</f>
        <v>5744.1</v>
      </c>
      <c r="E93" s="73">
        <f t="shared" si="15"/>
        <v>5844.1</v>
      </c>
      <c r="F93" s="73">
        <f t="shared" si="15"/>
        <v>6023.8</v>
      </c>
      <c r="H93" s="53"/>
      <c r="I93" s="46"/>
      <c r="J93" s="59"/>
      <c r="K93" s="55"/>
      <c r="L93" s="55"/>
      <c r="M93" s="55"/>
      <c r="N93" s="37"/>
    </row>
    <row r="94" spans="1:14" ht="38.25">
      <c r="A94" s="92" t="s">
        <v>33</v>
      </c>
      <c r="B94" s="93">
        <v>5110090010</v>
      </c>
      <c r="C94" s="9" t="s">
        <v>32</v>
      </c>
      <c r="D94" s="73">
        <f t="shared" si="15"/>
        <v>5744.1</v>
      </c>
      <c r="E94" s="73">
        <f t="shared" si="15"/>
        <v>5844.1</v>
      </c>
      <c r="F94" s="73">
        <f t="shared" si="15"/>
        <v>6023.8</v>
      </c>
      <c r="H94" s="58"/>
      <c r="I94" s="46"/>
      <c r="J94" s="59"/>
      <c r="K94" s="55"/>
      <c r="L94" s="55"/>
      <c r="M94" s="55"/>
      <c r="N94" s="37"/>
    </row>
    <row r="95" spans="1:14" ht="15.75">
      <c r="A95" s="92" t="s">
        <v>47</v>
      </c>
      <c r="B95" s="93">
        <v>5110090010</v>
      </c>
      <c r="C95" s="9" t="s">
        <v>35</v>
      </c>
      <c r="D95" s="83">
        <v>5744.1</v>
      </c>
      <c r="E95" s="83">
        <v>5844.1</v>
      </c>
      <c r="F95" s="83">
        <v>6023.8</v>
      </c>
      <c r="H95" s="58"/>
      <c r="I95" s="46"/>
      <c r="J95" s="59"/>
      <c r="K95" s="55"/>
      <c r="L95" s="55"/>
      <c r="M95" s="55"/>
      <c r="N95" s="37"/>
    </row>
    <row r="96" spans="1:14" ht="15.75">
      <c r="A96" s="91" t="s">
        <v>25</v>
      </c>
      <c r="B96" s="93">
        <v>5110090020</v>
      </c>
      <c r="C96" s="9"/>
      <c r="D96" s="73">
        <f aca="true" t="shared" si="16" ref="D96:F97">D97</f>
        <v>977.6</v>
      </c>
      <c r="E96" s="73">
        <f t="shared" si="16"/>
        <v>1077.6</v>
      </c>
      <c r="F96" s="73">
        <f t="shared" si="16"/>
        <v>1233.1</v>
      </c>
      <c r="H96" s="58"/>
      <c r="I96" s="46"/>
      <c r="J96" s="59"/>
      <c r="K96" s="55"/>
      <c r="L96" s="55"/>
      <c r="M96" s="55"/>
      <c r="N96" s="37"/>
    </row>
    <row r="97" spans="1:14" ht="38.25">
      <c r="A97" s="92" t="s">
        <v>33</v>
      </c>
      <c r="B97" s="93">
        <v>5110090020</v>
      </c>
      <c r="C97" s="9" t="s">
        <v>32</v>
      </c>
      <c r="D97" s="73">
        <f t="shared" si="16"/>
        <v>977.6</v>
      </c>
      <c r="E97" s="73">
        <f t="shared" si="16"/>
        <v>1077.6</v>
      </c>
      <c r="F97" s="73">
        <f t="shared" si="16"/>
        <v>1233.1</v>
      </c>
      <c r="H97" s="58"/>
      <c r="I97" s="46"/>
      <c r="J97" s="59"/>
      <c r="K97" s="55"/>
      <c r="L97" s="55"/>
      <c r="M97" s="55"/>
      <c r="N97" s="37"/>
    </row>
    <row r="98" spans="1:14" ht="15.75">
      <c r="A98" s="92" t="s">
        <v>47</v>
      </c>
      <c r="B98" s="93">
        <v>5110090020</v>
      </c>
      <c r="C98" s="9" t="s">
        <v>35</v>
      </c>
      <c r="D98" s="83">
        <v>977.6</v>
      </c>
      <c r="E98" s="83">
        <v>1077.6</v>
      </c>
      <c r="F98" s="83">
        <v>1233.1</v>
      </c>
      <c r="H98" s="53"/>
      <c r="I98" s="46"/>
      <c r="J98" s="44"/>
      <c r="K98" s="54"/>
      <c r="L98" s="54"/>
      <c r="M98" s="55"/>
      <c r="N98" s="37"/>
    </row>
    <row r="99" spans="1:14" ht="25.5">
      <c r="A99" s="99" t="s">
        <v>90</v>
      </c>
      <c r="B99" s="100" t="s">
        <v>94</v>
      </c>
      <c r="C99" s="103"/>
      <c r="D99" s="72">
        <f>D100</f>
        <v>129.3</v>
      </c>
      <c r="E99" s="72">
        <f aca="true" t="shared" si="17" ref="E99:F101">E100</f>
        <v>200</v>
      </c>
      <c r="F99" s="72">
        <f t="shared" si="17"/>
        <v>100</v>
      </c>
      <c r="H99" s="53"/>
      <c r="I99" s="46"/>
      <c r="J99" s="44"/>
      <c r="K99" s="54"/>
      <c r="L99" s="54"/>
      <c r="M99" s="55"/>
      <c r="N99" s="37"/>
    </row>
    <row r="100" spans="1:14" ht="15.75">
      <c r="A100" s="92" t="s">
        <v>91</v>
      </c>
      <c r="B100" s="101" t="s">
        <v>95</v>
      </c>
      <c r="C100" s="9"/>
      <c r="D100" s="73">
        <f>D101</f>
        <v>129.3</v>
      </c>
      <c r="E100" s="73">
        <f t="shared" si="17"/>
        <v>200</v>
      </c>
      <c r="F100" s="73">
        <f t="shared" si="17"/>
        <v>100</v>
      </c>
      <c r="H100" s="53"/>
      <c r="I100" s="46"/>
      <c r="J100" s="59"/>
      <c r="K100" s="55"/>
      <c r="L100" s="55"/>
      <c r="M100" s="55"/>
      <c r="N100" s="37"/>
    </row>
    <row r="101" spans="1:14" ht="25.5">
      <c r="A101" s="92" t="s">
        <v>92</v>
      </c>
      <c r="B101" s="101" t="s">
        <v>96</v>
      </c>
      <c r="C101" s="9" t="s">
        <v>97</v>
      </c>
      <c r="D101" s="73">
        <f>D102</f>
        <v>129.3</v>
      </c>
      <c r="E101" s="73">
        <f t="shared" si="17"/>
        <v>200</v>
      </c>
      <c r="F101" s="73">
        <f t="shared" si="17"/>
        <v>100</v>
      </c>
      <c r="H101" s="53"/>
      <c r="I101" s="46"/>
      <c r="J101" s="59"/>
      <c r="K101" s="55"/>
      <c r="L101" s="55"/>
      <c r="M101" s="55"/>
      <c r="N101" s="37"/>
    </row>
    <row r="102" spans="1:14" ht="25.5">
      <c r="A102" s="92" t="s">
        <v>93</v>
      </c>
      <c r="B102" s="101" t="s">
        <v>96</v>
      </c>
      <c r="C102" s="9" t="s">
        <v>98</v>
      </c>
      <c r="D102" s="71">
        <v>129.3</v>
      </c>
      <c r="E102" s="71">
        <v>200</v>
      </c>
      <c r="F102" s="71">
        <v>100</v>
      </c>
      <c r="H102" s="53"/>
      <c r="I102" s="46"/>
      <c r="J102" s="59"/>
      <c r="K102" s="55"/>
      <c r="L102" s="55"/>
      <c r="M102" s="55"/>
      <c r="N102" s="37"/>
    </row>
    <row r="103" spans="1:14" ht="15.75">
      <c r="A103" s="17" t="s">
        <v>99</v>
      </c>
      <c r="B103" s="4"/>
      <c r="C103" s="9"/>
      <c r="D103" s="73">
        <f>D11+D16+D25+D30+D54+D61+D81+D91+D99+D71</f>
        <v>16250.400000000001</v>
      </c>
      <c r="E103" s="73">
        <f>E11+E16+E25+E30+E54+E61+E81+E91+E99+E71</f>
        <v>13264.640000000001</v>
      </c>
      <c r="F103" s="73">
        <f>F11+F16+F25+F30+F54+F61+F81+F91+F99+F71</f>
        <v>14604.04</v>
      </c>
      <c r="H103" s="53"/>
      <c r="I103" s="46"/>
      <c r="J103" s="44"/>
      <c r="K103" s="54"/>
      <c r="L103" s="54"/>
      <c r="M103" s="55"/>
      <c r="N103" s="37"/>
    </row>
    <row r="104" spans="8:14" ht="15.75">
      <c r="H104" s="58"/>
      <c r="I104" s="46"/>
      <c r="J104" s="44"/>
      <c r="K104" s="54"/>
      <c r="L104" s="54"/>
      <c r="M104" s="55"/>
      <c r="N104" s="37"/>
    </row>
    <row r="105" spans="8:14" ht="15.75">
      <c r="H105" s="53"/>
      <c r="I105" s="50"/>
      <c r="J105" s="44"/>
      <c r="K105" s="54"/>
      <c r="L105" s="54"/>
      <c r="M105" s="55"/>
      <c r="N105" s="37"/>
    </row>
    <row r="106" spans="8:14" ht="15.75">
      <c r="H106" s="53"/>
      <c r="I106" s="68"/>
      <c r="J106" s="44"/>
      <c r="K106" s="54"/>
      <c r="L106" s="54"/>
      <c r="M106" s="55"/>
      <c r="N106" s="37"/>
    </row>
    <row r="107" spans="8:14" ht="15.75">
      <c r="H107" s="53"/>
      <c r="I107" s="68"/>
      <c r="J107" s="44"/>
      <c r="K107" s="54"/>
      <c r="L107" s="54"/>
      <c r="M107" s="55"/>
      <c r="N107" s="37"/>
    </row>
    <row r="108" spans="8:14" ht="15.75">
      <c r="H108" s="53"/>
      <c r="I108" s="68"/>
      <c r="J108" s="44"/>
      <c r="K108" s="55"/>
      <c r="L108" s="55"/>
      <c r="M108" s="55"/>
      <c r="N108" s="37"/>
    </row>
    <row r="109" spans="8:14" ht="15.75">
      <c r="H109" s="63"/>
      <c r="I109" s="46"/>
      <c r="J109" s="59"/>
      <c r="K109" s="55"/>
      <c r="L109" s="55"/>
      <c r="M109" s="55"/>
      <c r="N109" s="37"/>
    </row>
    <row r="110" spans="8:14" ht="15.75">
      <c r="H110" s="53"/>
      <c r="I110" s="50"/>
      <c r="J110" s="51"/>
      <c r="K110" s="55"/>
      <c r="L110" s="55"/>
      <c r="M110" s="55"/>
      <c r="N110" s="37"/>
    </row>
    <row r="111" spans="8:14" ht="15.75">
      <c r="H111" s="53"/>
      <c r="I111" s="50"/>
      <c r="J111" s="44"/>
      <c r="K111" s="55"/>
      <c r="L111" s="55"/>
      <c r="M111" s="55"/>
      <c r="N111" s="37"/>
    </row>
    <row r="112" spans="8:14" ht="15.75">
      <c r="H112" s="53"/>
      <c r="I112" s="50"/>
      <c r="J112" s="44"/>
      <c r="K112" s="55"/>
      <c r="L112" s="55"/>
      <c r="M112" s="55"/>
      <c r="N112" s="37"/>
    </row>
    <row r="113" spans="8:14" ht="15.75">
      <c r="H113" s="53"/>
      <c r="I113" s="50"/>
      <c r="J113" s="44"/>
      <c r="K113" s="55"/>
      <c r="L113" s="55"/>
      <c r="M113" s="55"/>
      <c r="N113" s="37"/>
    </row>
    <row r="114" spans="8:14" ht="15.75">
      <c r="H114" s="53"/>
      <c r="I114" s="46"/>
      <c r="J114" s="59"/>
      <c r="K114" s="55"/>
      <c r="L114" s="55"/>
      <c r="M114" s="55"/>
      <c r="N114" s="37"/>
    </row>
    <row r="115" spans="8:14" ht="15.75">
      <c r="H115" s="58"/>
      <c r="I115" s="50"/>
      <c r="J115" s="44"/>
      <c r="K115" s="55"/>
      <c r="L115" s="55"/>
      <c r="M115" s="55"/>
      <c r="N115" s="37"/>
    </row>
    <row r="116" spans="8:14" ht="15.75">
      <c r="H116" s="58"/>
      <c r="I116" s="68"/>
      <c r="J116" s="59"/>
      <c r="K116" s="55"/>
      <c r="L116" s="55"/>
      <c r="M116" s="55"/>
      <c r="N116" s="37"/>
    </row>
    <row r="117" spans="8:14" ht="15.75">
      <c r="H117" s="53"/>
      <c r="I117" s="68"/>
      <c r="J117" s="59"/>
      <c r="K117" s="54"/>
      <c r="L117" s="54"/>
      <c r="M117" s="55"/>
      <c r="N117" s="37"/>
    </row>
    <row r="118" spans="8:14" ht="15.75">
      <c r="H118" s="53"/>
      <c r="I118" s="68"/>
      <c r="J118" s="59"/>
      <c r="K118" s="54"/>
      <c r="L118" s="54"/>
      <c r="M118" s="55"/>
      <c r="N118" s="37"/>
    </row>
    <row r="119" spans="8:14" ht="15.75">
      <c r="H119" s="53"/>
      <c r="I119" s="68"/>
      <c r="J119" s="44"/>
      <c r="K119" s="54"/>
      <c r="L119" s="54"/>
      <c r="M119" s="55"/>
      <c r="N119" s="37"/>
    </row>
    <row r="120" spans="8:14" ht="15.75">
      <c r="H120" s="53"/>
      <c r="I120" s="68"/>
      <c r="J120" s="44"/>
      <c r="K120" s="54"/>
      <c r="L120" s="54"/>
      <c r="M120" s="55"/>
      <c r="N120" s="37"/>
    </row>
    <row r="121" spans="8:14" ht="15.75">
      <c r="H121" s="63"/>
      <c r="I121" s="46"/>
      <c r="J121" s="59"/>
      <c r="K121" s="55"/>
      <c r="L121" s="55"/>
      <c r="M121" s="55"/>
      <c r="N121" s="37"/>
    </row>
    <row r="122" spans="8:14" ht="15.75">
      <c r="H122" s="58"/>
      <c r="I122" s="50"/>
      <c r="J122" s="44"/>
      <c r="K122" s="54"/>
      <c r="L122" s="54"/>
      <c r="M122" s="55"/>
      <c r="N122" s="37"/>
    </row>
    <row r="123" spans="8:14" ht="15.75">
      <c r="H123" s="58"/>
      <c r="I123" s="50"/>
      <c r="J123" s="44"/>
      <c r="K123" s="54"/>
      <c r="L123" s="54"/>
      <c r="M123" s="55"/>
      <c r="N123" s="37"/>
    </row>
    <row r="124" spans="8:14" ht="15.75">
      <c r="H124" s="58"/>
      <c r="I124" s="50"/>
      <c r="J124" s="44"/>
      <c r="K124" s="55"/>
      <c r="L124" s="55"/>
      <c r="M124" s="55"/>
      <c r="N124" s="37"/>
    </row>
    <row r="125" spans="8:14" ht="15.75">
      <c r="H125" s="58"/>
      <c r="I125" s="50"/>
      <c r="J125" s="44"/>
      <c r="K125" s="54"/>
      <c r="L125" s="54"/>
      <c r="M125" s="55"/>
      <c r="N125" s="37"/>
    </row>
    <row r="126" spans="8:14" ht="15.75">
      <c r="H126" s="58"/>
      <c r="I126" s="50"/>
      <c r="J126" s="44"/>
      <c r="K126" s="54"/>
      <c r="L126" s="54"/>
      <c r="M126" s="55"/>
      <c r="N126" s="37"/>
    </row>
    <row r="127" spans="8:14" ht="15.75">
      <c r="H127" s="58"/>
      <c r="I127" s="50"/>
      <c r="J127" s="59"/>
      <c r="K127" s="54"/>
      <c r="L127" s="54"/>
      <c r="M127" s="55"/>
      <c r="N127" s="37"/>
    </row>
    <row r="128" spans="8:14" ht="15.75">
      <c r="H128" s="58"/>
      <c r="I128" s="50"/>
      <c r="J128" s="59"/>
      <c r="K128" s="55"/>
      <c r="L128" s="55"/>
      <c r="M128" s="55"/>
      <c r="N128" s="37"/>
    </row>
    <row r="129" spans="8:14" ht="15.75">
      <c r="H129" s="53"/>
      <c r="I129" s="50"/>
      <c r="J129" s="59"/>
      <c r="K129" s="54"/>
      <c r="L129" s="54"/>
      <c r="M129" s="55"/>
      <c r="N129" s="37"/>
    </row>
    <row r="130" spans="8:14" ht="15.75">
      <c r="H130" s="53"/>
      <c r="I130" s="50"/>
      <c r="J130" s="59"/>
      <c r="K130" s="54"/>
      <c r="L130" s="54"/>
      <c r="M130" s="55"/>
      <c r="N130" s="37"/>
    </row>
    <row r="131" spans="8:14" ht="15.75">
      <c r="H131" s="53"/>
      <c r="I131" s="46"/>
      <c r="J131" s="44"/>
      <c r="K131" s="54"/>
      <c r="L131" s="54"/>
      <c r="M131" s="55"/>
      <c r="N131" s="37"/>
    </row>
    <row r="132" spans="8:14" ht="15.75">
      <c r="H132" s="53"/>
      <c r="I132" s="50"/>
      <c r="J132" s="59"/>
      <c r="K132" s="54"/>
      <c r="L132" s="54"/>
      <c r="M132" s="55"/>
      <c r="N132" s="37"/>
    </row>
    <row r="133" spans="8:14" ht="15.75">
      <c r="H133" s="53"/>
      <c r="I133" s="50"/>
      <c r="J133" s="59"/>
      <c r="K133" s="54"/>
      <c r="L133" s="54"/>
      <c r="M133" s="55"/>
      <c r="N133" s="37"/>
    </row>
    <row r="134" spans="8:14" ht="15.75">
      <c r="H134" s="53"/>
      <c r="I134" s="50"/>
      <c r="J134" s="44"/>
      <c r="K134" s="54"/>
      <c r="L134" s="54"/>
      <c r="M134" s="55"/>
      <c r="N134" s="37"/>
    </row>
    <row r="135" spans="8:14" ht="15.75">
      <c r="H135" s="53"/>
      <c r="I135" s="50"/>
      <c r="J135" s="44"/>
      <c r="K135" s="55"/>
      <c r="L135" s="55"/>
      <c r="M135" s="55"/>
      <c r="N135" s="37"/>
    </row>
    <row r="136" spans="8:14" ht="15.75">
      <c r="H136" s="53"/>
      <c r="I136" s="50"/>
      <c r="J136" s="59"/>
      <c r="K136" s="54"/>
      <c r="L136" s="54"/>
      <c r="M136" s="55"/>
      <c r="N136" s="37"/>
    </row>
    <row r="137" spans="8:14" ht="15.75">
      <c r="H137" s="53"/>
      <c r="I137" s="50"/>
      <c r="J137" s="44"/>
      <c r="K137" s="54"/>
      <c r="L137" s="54"/>
      <c r="M137" s="55"/>
      <c r="N137" s="37"/>
    </row>
    <row r="138" spans="8:14" ht="15.75">
      <c r="H138" s="53"/>
      <c r="I138" s="50"/>
      <c r="J138" s="44"/>
      <c r="K138" s="55"/>
      <c r="L138" s="55"/>
      <c r="M138" s="55"/>
      <c r="N138" s="37"/>
    </row>
    <row r="139" spans="8:14" ht="15.75">
      <c r="H139" s="39"/>
      <c r="I139" s="50"/>
      <c r="J139" s="59"/>
      <c r="K139" s="55"/>
      <c r="L139" s="55"/>
      <c r="M139" s="55"/>
      <c r="N139" s="37"/>
    </row>
    <row r="140" spans="8:14" ht="15.75">
      <c r="H140" s="53"/>
      <c r="I140" s="50"/>
      <c r="J140" s="44"/>
      <c r="K140" s="55"/>
      <c r="L140" s="55"/>
      <c r="M140" s="55"/>
      <c r="N140" s="37"/>
    </row>
    <row r="141" spans="8:14" ht="15.75">
      <c r="H141" s="53"/>
      <c r="I141" s="50"/>
      <c r="J141" s="44"/>
      <c r="K141" s="54"/>
      <c r="L141" s="54"/>
      <c r="M141" s="55"/>
      <c r="N141" s="37"/>
    </row>
    <row r="142" spans="8:14" ht="15.75">
      <c r="H142" s="58"/>
      <c r="I142" s="46"/>
      <c r="J142" s="44"/>
      <c r="K142" s="54"/>
      <c r="L142" s="54"/>
      <c r="M142" s="55"/>
      <c r="N142" s="37"/>
    </row>
    <row r="143" spans="8:14" ht="15.75">
      <c r="H143" s="53"/>
      <c r="I143" s="50"/>
      <c r="J143" s="44"/>
      <c r="K143" s="54"/>
      <c r="L143" s="54"/>
      <c r="M143" s="55"/>
      <c r="N143" s="37"/>
    </row>
    <row r="144" spans="8:14" ht="15.75">
      <c r="H144" s="53"/>
      <c r="I144" s="50"/>
      <c r="J144" s="59"/>
      <c r="K144" s="54"/>
      <c r="L144" s="54"/>
      <c r="M144" s="55"/>
      <c r="N144" s="37"/>
    </row>
    <row r="145" spans="8:14" ht="15.75">
      <c r="H145" s="53"/>
      <c r="I145" s="50"/>
      <c r="J145" s="44"/>
      <c r="K145" s="54"/>
      <c r="L145" s="54"/>
      <c r="M145" s="55"/>
      <c r="N145" s="37"/>
    </row>
    <row r="146" spans="8:14" ht="15.75">
      <c r="H146" s="53"/>
      <c r="I146" s="50"/>
      <c r="J146" s="44"/>
      <c r="K146" s="54"/>
      <c r="L146" s="54"/>
      <c r="M146" s="55"/>
      <c r="N146" s="37"/>
    </row>
    <row r="147" spans="8:14" ht="15.75">
      <c r="H147" s="53"/>
      <c r="I147" s="50"/>
      <c r="J147" s="59"/>
      <c r="K147" s="54"/>
      <c r="L147" s="54"/>
      <c r="M147" s="55"/>
      <c r="N147" s="37"/>
    </row>
    <row r="148" spans="8:14" ht="15.75">
      <c r="H148" s="53"/>
      <c r="I148" s="50"/>
      <c r="J148" s="44"/>
      <c r="K148" s="55"/>
      <c r="L148" s="55"/>
      <c r="M148" s="55"/>
      <c r="N148" s="37"/>
    </row>
    <row r="149" spans="8:14" ht="15.75">
      <c r="H149" s="53"/>
      <c r="I149" s="50"/>
      <c r="J149" s="44"/>
      <c r="K149" s="55"/>
      <c r="L149" s="55"/>
      <c r="M149" s="55"/>
      <c r="N149" s="37"/>
    </row>
    <row r="150" spans="8:14" ht="15.75">
      <c r="H150" s="66"/>
      <c r="I150" s="50"/>
      <c r="J150" s="51"/>
      <c r="K150" s="55"/>
      <c r="L150" s="55"/>
      <c r="M150" s="55"/>
      <c r="N150" s="37"/>
    </row>
    <row r="151" spans="8:14" ht="15.75">
      <c r="H151" s="53"/>
      <c r="I151" s="50"/>
      <c r="J151" s="51"/>
      <c r="K151" s="55"/>
      <c r="L151" s="55"/>
      <c r="M151" s="55"/>
      <c r="N151" s="37"/>
    </row>
    <row r="152" spans="8:14" ht="15.75">
      <c r="H152" s="53"/>
      <c r="I152" s="50"/>
      <c r="J152" s="59"/>
      <c r="K152" s="55"/>
      <c r="L152" s="55"/>
      <c r="M152" s="55"/>
      <c r="N152" s="37"/>
    </row>
    <row r="153" spans="8:14" ht="15.75">
      <c r="H153" s="53"/>
      <c r="I153" s="50"/>
      <c r="J153" s="59"/>
      <c r="K153" s="55"/>
      <c r="L153" s="55"/>
      <c r="M153" s="55"/>
      <c r="N153" s="37"/>
    </row>
    <row r="154" spans="8:14" ht="15.75">
      <c r="H154" s="53"/>
      <c r="I154" s="50"/>
      <c r="J154" s="59"/>
      <c r="K154" s="55"/>
      <c r="L154" s="55"/>
      <c r="M154" s="55"/>
      <c r="N154" s="37"/>
    </row>
    <row r="155" spans="8:14" ht="15.75">
      <c r="H155" s="53"/>
      <c r="I155" s="68"/>
      <c r="J155" s="59"/>
      <c r="K155" s="55"/>
      <c r="L155" s="55"/>
      <c r="M155" s="55"/>
      <c r="N155" s="37"/>
    </row>
    <row r="156" spans="8:14" ht="15.75">
      <c r="H156" s="53"/>
      <c r="I156" s="68"/>
      <c r="J156" s="59"/>
      <c r="K156" s="55"/>
      <c r="L156" s="55"/>
      <c r="M156" s="55"/>
      <c r="N156" s="37"/>
    </row>
    <row r="157" spans="8:14" ht="15.75">
      <c r="H157" s="53"/>
      <c r="I157" s="68"/>
      <c r="J157" s="59"/>
      <c r="K157" s="55"/>
      <c r="L157" s="55"/>
      <c r="M157" s="55"/>
      <c r="N157" s="37"/>
    </row>
    <row r="158" spans="8:14" ht="15.75">
      <c r="H158" s="58"/>
      <c r="I158" s="46"/>
      <c r="J158" s="59"/>
      <c r="K158" s="55"/>
      <c r="L158" s="55"/>
      <c r="M158" s="55"/>
      <c r="N158" s="37"/>
    </row>
    <row r="159" spans="8:14" ht="15.75">
      <c r="H159" s="53"/>
      <c r="I159" s="50"/>
      <c r="J159" s="44"/>
      <c r="K159" s="55"/>
      <c r="L159" s="55"/>
      <c r="M159" s="55"/>
      <c r="N159" s="37"/>
    </row>
    <row r="160" spans="8:14" ht="15.75">
      <c r="H160" s="53"/>
      <c r="I160" s="50"/>
      <c r="J160" s="44"/>
      <c r="K160" s="55"/>
      <c r="L160" s="55"/>
      <c r="M160" s="55"/>
      <c r="N160" s="37"/>
    </row>
    <row r="161" spans="8:14" ht="15.75">
      <c r="H161" s="53"/>
      <c r="I161" s="50"/>
      <c r="J161" s="44"/>
      <c r="K161" s="54"/>
      <c r="L161" s="54"/>
      <c r="M161" s="55"/>
      <c r="N161" s="37"/>
    </row>
    <row r="162" spans="8:14" ht="15.75">
      <c r="H162" s="53"/>
      <c r="I162" s="50"/>
      <c r="J162" s="44"/>
      <c r="K162" s="54"/>
      <c r="L162" s="54"/>
      <c r="M162" s="55"/>
      <c r="N162" s="37"/>
    </row>
    <row r="163" spans="8:14" ht="15.75">
      <c r="H163" s="53"/>
      <c r="I163" s="46"/>
      <c r="J163" s="44"/>
      <c r="K163" s="54"/>
      <c r="L163" s="54"/>
      <c r="M163" s="55"/>
      <c r="N163" s="37"/>
    </row>
    <row r="164" spans="8:14" ht="15.75">
      <c r="H164" s="53"/>
      <c r="I164" s="50"/>
      <c r="J164" s="59"/>
      <c r="K164" s="54"/>
      <c r="L164" s="54"/>
      <c r="M164" s="55"/>
      <c r="N164" s="37"/>
    </row>
    <row r="165" spans="8:14" ht="15.75">
      <c r="H165" s="53"/>
      <c r="I165" s="50"/>
      <c r="J165" s="59"/>
      <c r="K165" s="54"/>
      <c r="L165" s="54"/>
      <c r="M165" s="55"/>
      <c r="N165" s="37"/>
    </row>
    <row r="166" spans="8:14" ht="15.75">
      <c r="H166" s="53"/>
      <c r="I166" s="50"/>
      <c r="J166" s="59"/>
      <c r="K166" s="55"/>
      <c r="L166" s="55"/>
      <c r="M166" s="55"/>
      <c r="N166" s="37"/>
    </row>
    <row r="167" spans="8:14" ht="15.75">
      <c r="H167" s="53"/>
      <c r="I167" s="50"/>
      <c r="J167" s="59"/>
      <c r="K167" s="55"/>
      <c r="L167" s="55"/>
      <c r="M167" s="55"/>
      <c r="N167" s="37"/>
    </row>
    <row r="168" spans="8:14" ht="15.75">
      <c r="H168" s="118"/>
      <c r="I168" s="118"/>
      <c r="J168" s="118"/>
      <c r="K168" s="67"/>
      <c r="L168" s="67"/>
      <c r="M168" s="67"/>
      <c r="N168" s="37"/>
    </row>
    <row r="169" spans="8:14" ht="12.75">
      <c r="H169" s="37"/>
      <c r="I169" s="37"/>
      <c r="J169" s="37"/>
      <c r="K169" s="37"/>
      <c r="L169" s="37"/>
      <c r="M169" s="37"/>
      <c r="N169" s="37"/>
    </row>
  </sheetData>
  <sheetProtection selectLockedCells="1" selectUnlockedCells="1"/>
  <mergeCells count="19">
    <mergeCell ref="K11:M11"/>
    <mergeCell ref="A7:F7"/>
    <mergeCell ref="H168:J168"/>
    <mergeCell ref="H10:M10"/>
    <mergeCell ref="A8:A9"/>
    <mergeCell ref="B8:B9"/>
    <mergeCell ref="C8:C9"/>
    <mergeCell ref="I8:N8"/>
    <mergeCell ref="D8:F8"/>
    <mergeCell ref="H11:H12"/>
    <mergeCell ref="I11:I12"/>
    <mergeCell ref="J11:J12"/>
    <mergeCell ref="C3:F3"/>
    <mergeCell ref="C4:F4"/>
    <mergeCell ref="L5:N5"/>
    <mergeCell ref="L6:N6"/>
    <mergeCell ref="D1:F1"/>
    <mergeCell ref="D2:F2"/>
    <mergeCell ref="D5:F5"/>
  </mergeCells>
  <printOptions/>
  <pageMargins left="1.229861111111111" right="0" top="0.24444444444444444" bottom="0.2638888888888889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Богданова</dc:creator>
  <cp:keywords/>
  <dc:description/>
  <cp:lastModifiedBy>Пользователь Windows</cp:lastModifiedBy>
  <cp:lastPrinted>2019-12-24T10:28:57Z</cp:lastPrinted>
  <dcterms:modified xsi:type="dcterms:W3CDTF">2020-11-16T10:05:59Z</dcterms:modified>
  <cp:category/>
  <cp:version/>
  <cp:contentType/>
  <cp:contentStatus/>
</cp:coreProperties>
</file>